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65" windowHeight="7230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2">'таблица 10'!$A$1:$I$48</definedName>
    <definedName name="_xlnm.Print_Area" localSheetId="3">'таблица 11'!$A$1:$J$78</definedName>
    <definedName name="_xlnm.Print_Area" localSheetId="0">'таблица 8'!$A$1:$L$32</definedName>
  </definedNames>
  <calcPr calcId="162913"/>
</workbook>
</file>

<file path=xl/calcChain.xml><?xml version="1.0" encoding="utf-8"?>
<calcChain xmlns="http://schemas.openxmlformats.org/spreadsheetml/2006/main">
  <c r="F92" i="2" l="1"/>
  <c r="F85" i="2"/>
  <c r="F74" i="2"/>
  <c r="F77" i="2" l="1"/>
  <c r="F22" i="2"/>
  <c r="F23" i="2"/>
  <c r="F28" i="2"/>
  <c r="F34" i="2"/>
  <c r="D55" i="2" l="1"/>
  <c r="H111" i="2"/>
  <c r="H107" i="2"/>
  <c r="H103" i="2"/>
  <c r="H99" i="2"/>
  <c r="H92" i="2"/>
  <c r="H81" i="2"/>
  <c r="H77" i="2"/>
  <c r="H55" i="2"/>
  <c r="H48" i="2"/>
  <c r="H34" i="2"/>
  <c r="E55" i="2" l="1"/>
  <c r="E33" i="2"/>
  <c r="E23" i="2"/>
  <c r="E28" i="2"/>
  <c r="E22" i="2" s="1"/>
  <c r="J26" i="1"/>
  <c r="I19" i="1"/>
  <c r="E20" i="2" l="1"/>
  <c r="D32" i="2"/>
  <c r="D20" i="2" s="1"/>
  <c r="F32" i="2"/>
  <c r="F20" i="2" s="1"/>
  <c r="E32" i="2"/>
  <c r="F31" i="2"/>
  <c r="F19" i="2" s="1"/>
  <c r="E31" i="2"/>
  <c r="E19" i="2" s="1"/>
  <c r="D23" i="2"/>
  <c r="D28" i="2"/>
  <c r="D60" i="2"/>
  <c r="E60" i="2"/>
  <c r="D26" i="2"/>
  <c r="D14" i="2" s="1"/>
  <c r="D27" i="2"/>
  <c r="D15" i="2" s="1"/>
  <c r="F25" i="2"/>
  <c r="E11" i="2"/>
  <c r="E25" i="2"/>
  <c r="E13" i="2" s="1"/>
  <c r="E26" i="2"/>
  <c r="E14" i="2" s="1"/>
  <c r="D48" i="2"/>
  <c r="E48" i="2"/>
  <c r="E51" i="2"/>
  <c r="E27" i="2" s="1"/>
  <c r="E15" i="2" s="1"/>
  <c r="F51" i="2"/>
  <c r="F27" i="2" s="1"/>
  <c r="F15" i="2" s="1"/>
  <c r="D51" i="2"/>
  <c r="D46" i="2"/>
  <c r="D30" i="2" s="1"/>
  <c r="E46" i="2"/>
  <c r="E30" i="2" s="1"/>
  <c r="F46" i="2"/>
  <c r="F30" i="2" s="1"/>
  <c r="D38" i="2"/>
  <c r="F38" i="2"/>
  <c r="F26" i="2" s="1"/>
  <c r="F14" i="2" s="1"/>
  <c r="E38" i="2"/>
  <c r="D42" i="2"/>
  <c r="D31" i="2" s="1"/>
  <c r="D19" i="2" s="1"/>
  <c r="E34" i="2"/>
  <c r="K74" i="2"/>
  <c r="D74" i="2"/>
  <c r="E74" i="2"/>
  <c r="E76" i="2"/>
  <c r="F76" i="2"/>
  <c r="D76" i="2"/>
  <c r="D37" i="2"/>
  <c r="D25" i="2" s="1"/>
  <c r="D13" i="2" s="1"/>
  <c r="D43" i="2"/>
  <c r="E43" i="2"/>
  <c r="F43" i="2"/>
  <c r="K43" i="2"/>
  <c r="E98" i="2"/>
  <c r="F98" i="2"/>
  <c r="D98" i="2"/>
  <c r="E95" i="2"/>
  <c r="F95" i="2"/>
  <c r="D95" i="2"/>
  <c r="E91" i="2"/>
  <c r="F91" i="2"/>
  <c r="D91" i="2"/>
  <c r="E88" i="2"/>
  <c r="F88" i="2"/>
  <c r="D88" i="2"/>
  <c r="D85" i="2"/>
  <c r="E81" i="2"/>
  <c r="F81" i="2"/>
  <c r="D81" i="2"/>
  <c r="F80" i="2"/>
  <c r="E80" i="2"/>
  <c r="D80" i="2"/>
  <c r="E106" i="2"/>
  <c r="F106" i="2"/>
  <c r="D106" i="2"/>
  <c r="D104" i="2"/>
  <c r="E107" i="2"/>
  <c r="F107" i="2"/>
  <c r="D107" i="2"/>
  <c r="E111" i="2"/>
  <c r="F111" i="2"/>
  <c r="D111" i="2"/>
  <c r="F11" i="2" l="1"/>
  <c r="F13" i="2"/>
  <c r="H43" i="2"/>
  <c r="E103" i="2"/>
  <c r="F103" i="2"/>
  <c r="D103" i="2"/>
  <c r="D78" i="2" l="1"/>
  <c r="D77" i="2" s="1"/>
  <c r="K104" i="2"/>
  <c r="K99" i="2"/>
  <c r="K92" i="2"/>
  <c r="K85" i="2"/>
  <c r="K79" i="2"/>
  <c r="K78" i="2" s="1"/>
  <c r="K60" i="2"/>
  <c r="K55" i="2"/>
  <c r="K48" i="2"/>
  <c r="K34" i="2"/>
  <c r="K33" i="2"/>
  <c r="K21" i="2" s="1"/>
  <c r="K28" i="2"/>
  <c r="K23" i="2"/>
  <c r="D33" i="2"/>
  <c r="F78" i="2"/>
  <c r="E78" i="2"/>
  <c r="F33" i="2"/>
  <c r="D34" i="2"/>
  <c r="E21" i="2" l="1"/>
  <c r="D21" i="2"/>
  <c r="D22" i="2"/>
  <c r="F21" i="2"/>
  <c r="H22" i="2"/>
  <c r="E77" i="2"/>
  <c r="E71" i="2"/>
  <c r="K71" i="2"/>
  <c r="K70" i="2" s="1"/>
  <c r="K22" i="2"/>
  <c r="K12" i="2"/>
  <c r="F71" i="2"/>
  <c r="F70" i="2" s="1"/>
  <c r="D71" i="2"/>
  <c r="D73" i="2" s="1"/>
  <c r="D18" i="2" s="1"/>
  <c r="F73" i="2" l="1"/>
  <c r="F18" i="2" s="1"/>
  <c r="H70" i="2"/>
  <c r="E73" i="2"/>
  <c r="E18" i="2" s="1"/>
  <c r="E70" i="2"/>
  <c r="D11" i="2"/>
  <c r="D70" i="2"/>
  <c r="K16" i="2"/>
  <c r="K10" i="2" s="1"/>
  <c r="H19" i="1"/>
  <c r="H11" i="1" s="1"/>
  <c r="H12" i="1" l="1"/>
  <c r="H26" i="1" l="1"/>
  <c r="J19" i="1"/>
  <c r="E99" i="2"/>
  <c r="F99" i="2"/>
  <c r="D99" i="2"/>
  <c r="E92" i="2"/>
  <c r="D92" i="2"/>
  <c r="F48" i="2"/>
  <c r="F55" i="2"/>
  <c r="F60" i="2" l="1"/>
  <c r="H60" i="2" s="1"/>
  <c r="F104" i="2" l="1"/>
  <c r="E104" i="2"/>
  <c r="E16" i="2" s="1"/>
  <c r="E10" i="2" s="1"/>
  <c r="D16" i="2"/>
  <c r="D10" i="2" s="1"/>
  <c r="H85" i="2"/>
  <c r="E85" i="2"/>
  <c r="J12" i="1"/>
  <c r="J11" i="1" s="1"/>
  <c r="I12" i="1"/>
  <c r="I26" i="1"/>
  <c r="I11" i="1" l="1"/>
  <c r="F16" i="2"/>
  <c r="H104" i="2"/>
  <c r="F10" i="2" l="1"/>
  <c r="H10" i="2" s="1"/>
</calcChain>
</file>

<file path=xl/sharedStrings.xml><?xml version="1.0" encoding="utf-8"?>
<sst xmlns="http://schemas.openxmlformats.org/spreadsheetml/2006/main" count="534" uniqueCount="316">
  <si>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</si>
  <si>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</si>
  <si>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</si>
  <si>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</si>
  <si>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</si>
  <si>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</si>
  <si>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</si>
  <si>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</si>
  <si>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</si>
  <si>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</si>
  <si>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</si>
  <si>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</si>
  <si>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</si>
  <si>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</si>
  <si>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</si>
  <si>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</si>
  <si>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</si>
  <si>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</si>
  <si>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</si>
  <si>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</si>
  <si>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</si>
  <si>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</si>
  <si>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</si>
  <si>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</si>
  <si>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</si>
  <si>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</si>
  <si>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</si>
  <si>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</si>
  <si>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</si>
  <si>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</si>
  <si>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</si>
  <si>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</si>
  <si>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00000</t>
  </si>
  <si>
    <t>в том числе следующие основные мероприятия подпрограммы 1</t>
  </si>
  <si>
    <t>в том числе следующие основные мероприятия подпрограммы 2</t>
  </si>
  <si>
    <t>процент</t>
  </si>
  <si>
    <t>1.4.</t>
  </si>
  <si>
    <t>инидикаторы достижения цели 1 Программы:</t>
  </si>
  <si>
    <t>средства местного бюджета</t>
  </si>
  <si>
    <t>3.1.</t>
  </si>
  <si>
    <t>исполнение основных мероприятий, меропиятий, контрольных событий в соответствии с планом-графиком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</si>
  <si>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</si>
  <si>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</si>
  <si>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</si>
  <si>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Муниципальная программа города-курорта Пятигорска
«Развитие жилищно-коммунального хозяйства, градостроительства, строительства и архитектуры», всего</t>
  </si>
  <si>
    <t>Подпрограмма 1 «Развитие градостроительства, строительства и архитектуры, и улучшение жилищных условий жителей города-курорта Пятигорска», всего</t>
  </si>
  <si>
    <t>Подпрограма 2 «Развитие жилищно-коммунального хозяйства в городе-курорте Пятигорске»</t>
  </si>
  <si>
    <t>Подпрограмма 3 «Обеспечение реализации программы и общепрограммные мероприятия», всего</t>
  </si>
  <si>
    <t>в том числе следующие основные мероприятия подпрограммы 3</t>
  </si>
  <si>
    <t>Основное мероприятие 1.1 «Выполнение отдельных функций в области строительства и архитектуры»</t>
  </si>
  <si>
    <t>Основное мероприятие 2.1 «Выполнение отдельных функций в области жилищно-коммунального хозяйства»</t>
  </si>
  <si>
    <t>Основное мероприятие 2.2 «Проведение мероприятий, направленных на информационное сопровождение деятельности»</t>
  </si>
  <si>
    <t xml:space="preserve">Муниципальная программа города-курорта Пятигорска «Развитие жилищно-коммунального хозяйства, градостроительства, строительства и архитектуры»   </t>
  </si>
  <si>
    <t xml:space="preserve">Доля площади жилищного фонда с высокой степенью износа, расположенного на территории, подлежащей развитию </t>
  </si>
  <si>
    <t>Подпрограмма 1 «Развитие градостроительства, строительства и архитектуры, и  улучшение жилищных условий жителей города-курорта Пятигорска»</t>
  </si>
  <si>
    <t>Сокращение количества обращений граждан и юридических лиц, связанных с необходимостью формирования комфортных условий проживания на территории города-курорта Пятигорска средствами архитектурного благоустройства и озеленения до установленных значений показателя</t>
  </si>
  <si>
    <t>Выполнение работ по благоустройству территории города-курорта Пятигорска в соответствии с заключенными муниципальными контрактами</t>
  </si>
  <si>
    <t>Доля жалоб по вопросам благоустройства территории города-курорта Пятигорска в общем количестве жалоб по вопросам жилищно-коммунального хозяйства города-курорта Пятигорска</t>
  </si>
  <si>
    <t>Основное мероприятие «Проведение мероприятий, направленных на информационное сопровождение деятельности»</t>
  </si>
  <si>
    <t>03</t>
  </si>
  <si>
    <t>20190</t>
  </si>
  <si>
    <t xml:space="preserve"> 03</t>
  </si>
  <si>
    <t>04</t>
  </si>
  <si>
    <t>единиц</t>
  </si>
  <si>
    <t>Доля молодых семей, проживающих на территории города-курорта Пятигорска, признанных в установленном порядке нуждающимися в улучшении жилищных условий, и в результате реализации программы улучшивших жилищные условия, в том числе с использованием заемных средств, при оказании им содействия за счет средств федерального бюджета, краевого бюджета и бюджета города-курорта Пятигорска, в общем числе молодых семей города-курорта Пятигорска, признанных нуждающимися в улучшении жилищных условий в соответствии с федеральной программой*</t>
  </si>
  <si>
    <t>процентов</t>
  </si>
  <si>
    <t>Подпрограмма 2 «Развитие жилищно-коммунального хозяйства в городе-курорте Пятигорске»</t>
  </si>
  <si>
    <t>Основное мероприятие «Выполнение отдельных функций в области жилищно-коммунального хозяйства»</t>
  </si>
  <si>
    <t>Подпрограмма 3 «Обеспечение реализации муниципальной программы города-курорта Пятигорска «Развитие жилищно-коммунального хозяйства, градостроительства, строительства и архитектуры» и общепрограммные мероприятия»</t>
  </si>
  <si>
    <t>Основное мероприятие «Обеспечение реализации Программы»</t>
  </si>
  <si>
    <t>Уличное освещение</t>
  </si>
  <si>
    <t>Организация и содержание мест захоронения</t>
  </si>
  <si>
    <t>Мероприятия по снижению напряженности на рынке труда</t>
  </si>
  <si>
    <t>Прочие мероприятия по  благоустройству территорий города</t>
  </si>
  <si>
    <t>1.2.</t>
  </si>
  <si>
    <t>1.3.</t>
  </si>
  <si>
    <t>2.3.</t>
  </si>
  <si>
    <t>2.3.1.</t>
  </si>
  <si>
    <t>3.2.</t>
  </si>
  <si>
    <t>Расходы на обеспечение функций органов местного самоуправления города Пятигорска</t>
  </si>
  <si>
    <t>Расходы на обеспечение деятельности (оказание услуг) муниципальных учреждений</t>
  </si>
  <si>
    <t>Расходы на оформление допуска на осуществление функций заказчика</t>
  </si>
  <si>
    <t>3.1.1.</t>
  </si>
  <si>
    <t>3.1.2.</t>
  </si>
  <si>
    <t>3.2.1.</t>
  </si>
  <si>
    <t>3.2.2.</t>
  </si>
  <si>
    <t>Основное мероприятие: Осуществление функций строительного контроля и деятельности в сфере архитектуры, строительства и жилищно-коммунального хозяйства"</t>
  </si>
  <si>
    <t xml:space="preserve">по муниципальной программе города-курорта Пятигорска «Развитие жилищно-коммунального хозяйства, градостроительства, строительства и архитектуры»   </t>
  </si>
  <si>
    <t>Прочие расходы на выполнение других обязательств органов местного самоуправления</t>
  </si>
  <si>
    <t>Основное мероприятие 1.2 «Переселение граждан из аварийного жилищного фонда на территории города-курорта Пятигорска»</t>
  </si>
  <si>
    <t>Основное мероприятие 1.3 «Улучшение жилищных условий молодых семей»</t>
  </si>
  <si>
    <t>02</t>
  </si>
  <si>
    <t>Основное мероприятие 1.4 «Улучшение жилищных условий жителей города-курорта Пятигорска»</t>
  </si>
  <si>
    <t>Основное мероприятие 1.3. «Улучшение жилищных условий молодых семей»</t>
  </si>
  <si>
    <t>Основное мероприятие 1.2 «Переселение граждан из аварийного жилищного фонда »</t>
  </si>
  <si>
    <t>2.4.</t>
  </si>
  <si>
    <t>1.1.1.</t>
  </si>
  <si>
    <t>1.2.1.</t>
  </si>
  <si>
    <t>1.3.1.</t>
  </si>
  <si>
    <t>1.4.1.</t>
  </si>
  <si>
    <t>2.1.2.</t>
  </si>
  <si>
    <t>2.1.3.</t>
  </si>
  <si>
    <t>2.1.4.</t>
  </si>
  <si>
    <t>семей</t>
  </si>
  <si>
    <t>-</t>
  </si>
  <si>
    <t>Приложение 4</t>
  </si>
  <si>
    <t>ответственный исполнитель программы -МУ«УГХТиС  администрации города Пятигорска»</t>
  </si>
  <si>
    <t>ответственный исполнитель подпрограммы 1 -МУ«УГХТиС администрации города Пятигорска»</t>
  </si>
  <si>
    <t>ответственный исполнитель подпрограммы 2 -МУ«УГХТиС администрации города Пятигорска»</t>
  </si>
  <si>
    <t>ответственный исполнитель подпрограммы 3 -МУ«УГХТиС администрации города Пятигорска»</t>
  </si>
  <si>
    <t xml:space="preserve">Проведение мероприятия по информированию населения о реформе жилищно-коммунального хозяйства в городе-курорте Пятигорск
</t>
  </si>
  <si>
    <t>Реализация регионального проекта "Обеспечение устойчивого сокращения непригодного для проживания жилищного фонда"</t>
  </si>
  <si>
    <t>F3</t>
  </si>
  <si>
    <t>Основное мероприятие 2.3 «Обустройство мест массового отдыха»</t>
  </si>
  <si>
    <t>Основное мероприятие «Обеспечение реализации программы»</t>
  </si>
  <si>
    <t>2.5.</t>
  </si>
  <si>
    <t xml:space="preserve">Реализация регионального проекта «Обеспечение устойчивого сокращения непригодного для проживания жилищного фонда» </t>
  </si>
  <si>
    <t>Средства Фонда содействия реформированию жилищно-коммунального хозяйства</t>
  </si>
  <si>
    <t>Основное мероприятие "Обеспечение реализации программы"</t>
  </si>
  <si>
    <t>Предоставление молодым семьям социальных выплат на приобретение (строительство) жилья</t>
  </si>
  <si>
    <t>Обеспечение мероприятий по переселению граждан из аварийного жилищного фонда</t>
  </si>
  <si>
    <t>Заведующий отделом городского хозяйства МУ «УГХТиС  администрации г. Пятигорска» - Суслов В.Б.</t>
  </si>
  <si>
    <t>Заведующий отделом городского хозяйства МУ «УГХТиС администрации г. Пятигорска» - Суслов В.Б.</t>
  </si>
  <si>
    <t>Основное мероприятиие "Обустройство мест массового отдыха"</t>
  </si>
  <si>
    <t>Расходы на обеспечение гарантий работников органов местного самоуправления города Пятигорска</t>
  </si>
  <si>
    <t>Задача  1 Подпрограммы 1: «Обеспечение необходимых условий для безопасной жизнедеятельности населения города-курорта Пятигорска и устойчивого социально-экономического развития города-курорта Пятигорска»</t>
  </si>
  <si>
    <t>Задача 3 Подпрограммы 1: «Обеспечение жильем молодых семей»</t>
  </si>
  <si>
    <t>Задача 2 Подпрограммы 1 "Переселение граждан из аварийного жилищного фонда на территории города-курорта Пятигорска"</t>
  </si>
  <si>
    <t>кв.м.</t>
  </si>
  <si>
    <t xml:space="preserve">Количество аварийных многоквартирных домов, полностью расселенных
</t>
  </si>
  <si>
    <t>человек</t>
  </si>
  <si>
    <t>шт.</t>
  </si>
  <si>
    <t>показатели решения задачи 1 Подпрограммы 2</t>
  </si>
  <si>
    <t>Задача 1 Подпрограммы 2:  «Организация мероприятий по благоустройству территории города-курорта Пятигорска»</t>
  </si>
  <si>
    <t>Задача 2 Подпрограммы 2 : «Обеспечение информационного сопровождения деятельности в сфере жилищно-коммунального хозяйства»</t>
  </si>
  <si>
    <t>инидикаторы достижения цели 2 Программы:</t>
  </si>
  <si>
    <t>Цель 2 Программы: «Благоустройство территории города-курорта Пятигорска и поддержка баланса основных систем жизнеобеспечения города-курорта Пятигорска в сфере жилищно-коммунального хозяйства»</t>
  </si>
  <si>
    <t>показатели решения задачи 1 Подпрограммы 1</t>
  </si>
  <si>
    <t>показатели решения задачи 2 Подпрограммы 1</t>
  </si>
  <si>
    <t>2.2.1.</t>
  </si>
  <si>
    <t xml:space="preserve"> 31.12.2021</t>
  </si>
  <si>
    <t>Обеспечение мероприятий по капитальному ремонту МКД за счёт средств полученных от государственной корпорации -Фонда содействия реформированию ЖКХ</t>
  </si>
  <si>
    <t>Мероприятия выполнены</t>
  </si>
  <si>
    <t>Заведующий отделом муниципального жилищного контроля и реформирования ЖКХ МУ «УГХТиС  администрации г. Пятигорска» - Пронский С.А</t>
  </si>
  <si>
    <t>Расходы в рамках программы повышения эффективности судебных актов</t>
  </si>
  <si>
    <t>Информирование населения о реформе жилищно-коммунального хозяйства на территории муниципального образования города-курорта Пятигорска (по мере обращения)</t>
  </si>
  <si>
    <t>Содержание, ремонт и реконструкция фонтанов</t>
  </si>
  <si>
    <t>Мероприятия по устройству уличных площадок</t>
  </si>
  <si>
    <t>Реализация мероприятий по благоустройству территорий в муниципальных округах и городских округах</t>
  </si>
  <si>
    <t>2.3.2.</t>
  </si>
  <si>
    <t>Основное мероприятие «Реконструкция и строительство ливневой канализации в г. Пятигорске Ставропольского края. Ливневой коллектор К-2 Огородная»</t>
  </si>
  <si>
    <t>Капитальные вложения в объекты коммунальной инфраструктуры</t>
  </si>
  <si>
    <t>Основное мероприятие "Строительство внутриплощадочных инженерных сетей: к 286 земельным участкам, предоставленным гражданам, имеющих трёх и более детей для ИЖС</t>
  </si>
  <si>
    <t>Техническое соединение, строительство, реконструкция и ремонт объектов коммунальной и инженерной инфраструктыры города-курорта Пятигорска</t>
  </si>
  <si>
    <t>2.5.1.</t>
  </si>
  <si>
    <t>2.4.1.</t>
  </si>
  <si>
    <t>Заместитель главы администрации города Пятигорска-Начальник МУ "Управление городского хозяйства, транспорта и связи администрации г.Пятигорска" -И.А.Андриянов</t>
  </si>
  <si>
    <t>Мероприятия по снижению напряженности на рынке труда не проводились в связи с отсутствием Порядка расходования средств.</t>
  </si>
  <si>
    <t xml:space="preserve">31.05.2021
29.06.2021
</t>
  </si>
  <si>
    <t>Заместитель главы администрации города Пятигорска-начальник МУ «УГХТиС администрации г.Пятигорска» - И.А.Андриянов</t>
  </si>
  <si>
    <t>Организация профессиональной подготовки и повышения квалификации</t>
  </si>
  <si>
    <t>3.1.3.</t>
  </si>
  <si>
    <t>Исполняющий обязанности начальника МКУ "Управление капитального строительства" - Д.С.Громаков</t>
  </si>
  <si>
    <t xml:space="preserve">Основное мероприятие 2.4. "Реконструкция и строительство ливневой канализации в г. Пятигорске Ставропольского края. Ливневой коллектор К-2 Огородная"
</t>
  </si>
  <si>
    <t xml:space="preserve">Основное мероприятие "Строительство внутриплощадочных инженерных сетей к 286 участкам, предоставленным гражданам имеющим трех и более детей, для индивидуального жилищного строительства в пос. Золотушка"
</t>
  </si>
  <si>
    <t>И.А.Андриянов</t>
  </si>
  <si>
    <t>Основное мероприятие 2.4. "Реконструкция и строительство ливневой канализации в г. Пятигорске Ставропольского края. Ливневой коллектор К-2 Огородная"</t>
  </si>
  <si>
    <t>05</t>
  </si>
  <si>
    <t>Наименование индикатора достижения цели Программы, показателя решения задач подпрограммы</t>
  </si>
  <si>
    <t>ед. нарастающим итогом</t>
  </si>
  <si>
    <t>ответственный соисполнитель -МУ «Управление имущественных отношениий администрации города  Пятигорска»</t>
  </si>
  <si>
    <r>
      <t xml:space="preserve">Контрольное событие 4: </t>
    </r>
    <r>
      <rPr>
        <sz val="12"/>
        <rFont val="Times New Roman"/>
        <family val="1"/>
        <charset val="204"/>
      </rPr>
      <t>исполнение судебных актов</t>
    </r>
  </si>
  <si>
    <t>2.1.1.</t>
  </si>
  <si>
    <t>Выполнялись работы по содержанию мест захоронений (благоустройству территорий) 8 кладбищ (Хорошевское кладбище,  Ново-Горячеводское кладбище, Краснослободское кладбище, Кладбище по ул. Пожарского, Кладбище по ул. Любчиковых, Константиновское кладбище, Нижнеподкумское кладбище,  Кладбище, с. Золотушка (хут. Казачий).</t>
  </si>
  <si>
    <t xml:space="preserve">Заведующий отделом городского хозяйства МУ «УГХТиС  администрации г. Пятигорска» - Суслов В.Б.
начальник МКУ "Управление по делам территорий г. Пятигорска" Дворников В.Ю
</t>
  </si>
  <si>
    <t xml:space="preserve">
Заместитель главы администрации города Пятигорска-Начальник МУ "Управление городского хозяйства, транспорта и связи администрации г.Пятигорска" - И.А Андриянов</t>
  </si>
  <si>
    <r>
      <rPr>
        <b/>
        <sz val="12"/>
        <rFont val="Times New Roman"/>
        <family val="1"/>
        <charset val="204"/>
      </rPr>
      <t>Контрольное событие 14:</t>
    </r>
    <r>
      <rPr>
        <sz val="12"/>
        <rFont val="Times New Roman"/>
        <family val="1"/>
        <charset val="204"/>
      </rPr>
      <t xml:space="preserve"> работы выполнены</t>
    </r>
  </si>
  <si>
    <t>Заведующий отделом муниципального жилищного контроля и реформирования ЖКХ МУ «УГХТиС  администрации г. Пятигорска» - Пронский С.А.</t>
  </si>
  <si>
    <t>Устройство спортивной площадки в районе МБОУ СОШ № 23 по ул. 8-я Линия МК № 22-21 от 31.05.21г. Устройство спортивной площадки по ул. Захарова МК № 20-21 от 31.05.21г.,устройство спортивной площадки по ул. Водопадских коммунаров МК №19-21 от 31.05.21г., устройство спортивной площадки по ул. Петра I,   МК №21-21 от 31.05.21г., устройство спортивной площадки по ул. Калинина МК №18-21 от 31.05.21г.,устройство детской площадки по ул. Горячеводской МК №34-21 от 29.06.21г.</t>
  </si>
  <si>
    <t xml:space="preserve"> Заместитель начальника управления архитектуры и градостроительства администрации г.Пятигорска - Уклеин Д.И.
Главный бухгалтер администрации города Пятигорска А.А. Сиделёва</t>
  </si>
  <si>
    <t>Основное мероприятие</t>
  </si>
  <si>
    <t>46080</t>
  </si>
  <si>
    <t>сводная бюджетная роспись на 31 декабря 2022</t>
  </si>
  <si>
    <t>утверждено в программе на 31 декабря 2022</t>
  </si>
  <si>
    <t>Сводная бюджетная роспись на 31 декабря 2022</t>
  </si>
  <si>
    <t>06</t>
  </si>
  <si>
    <t>местн + целевые</t>
  </si>
  <si>
    <t>126-п</t>
  </si>
  <si>
    <t>Приложение 2</t>
  </si>
  <si>
    <t>Приложение 1</t>
  </si>
  <si>
    <t xml:space="preserve"> «Развитие жилищно-коммунального хозяйства, градостроительства, строительства и архитектуры»   </t>
  </si>
  <si>
    <t>Заместитель главы администрации города Пятигорска - начальник  МУ «Управление городского хозяйства, транспорта и связи администрации города Пятигорска»</t>
  </si>
  <si>
    <t>Расходы за отчетный год (тыс. рублей)</t>
  </si>
  <si>
    <t>сводная бюджетная роспись, план на 1 января 2022</t>
  </si>
  <si>
    <t>* Для годового отчета - 31 декабря отчетного финансового года.</t>
  </si>
  <si>
    <t>Основное мероприятие 2.5."Строительство внутриплощадочных инженерных сетей к 286 участкам, предоставленным гражданам имеющим трех и более детей, для индивидуального жилищного строительства в пос. Золотушка"</t>
  </si>
  <si>
    <t>1.5.</t>
  </si>
  <si>
    <t>Бюджет города-курорта Пятигорска, в т.ч.</t>
  </si>
  <si>
    <t>в т.ч. предусмотренные:</t>
  </si>
  <si>
    <t>ответственному исполнителю -МУ«УГХТиС администрации города Пятигорска»</t>
  </si>
  <si>
    <t xml:space="preserve">Бюджет города-курорта Пятигорска, в т.ч. </t>
  </si>
  <si>
    <t>средства бюджета Ставропольского края (далее - краевой бюджет)</t>
  </si>
  <si>
    <t xml:space="preserve">средства местного бюджета </t>
  </si>
  <si>
    <t>средства краевого бюджета</t>
  </si>
  <si>
    <t>Бюджет города, в т.ч.</t>
  </si>
  <si>
    <t>соисполнителю - МУ «Управление архитектуры и градостроительства администрации города Пятигорска»</t>
  </si>
  <si>
    <t>соисполнителю - МУ «Управление имущественных отношениий администрации города  Пятигорска»</t>
  </si>
  <si>
    <t xml:space="preserve">
Подпрограмма 1 «Развитие градостроительства, строительства и архитектуры, и улучшение жилищных условий жителей города-курорта Пятигорска», всего</t>
  </si>
  <si>
    <t xml:space="preserve">
1</t>
  </si>
  <si>
    <t xml:space="preserve">
Основное мероприятие 1.4. «Улучшение жилищных условий жителей города-курорта Пятигорска»</t>
  </si>
  <si>
    <t xml:space="preserve">
1.4.</t>
  </si>
  <si>
    <t>о расходах на реализацию целей по муниципальной программе города-курорта Пятигорска «Развитие жилищно-коммунального хозяйства, градостроительства, строительства и архитектуры»
 за счет средств бюджет города-курорта Пятигорска и иных источников финансирования (в разрезе источников финансового обеспечения)</t>
  </si>
  <si>
    <t>(тыс.рублей)</t>
  </si>
  <si>
    <r>
      <t>*</t>
    </r>
    <r>
      <rPr>
        <sz val="1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</si>
  <si>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Плановый срок
2022</t>
  </si>
  <si>
    <t>Фактический срок
2022</t>
  </si>
  <si>
    <t>Приложение 3</t>
  </si>
  <si>
    <t>о достижении значений  индикаторов достижения целей и показателей решения задач подпрограмм</t>
  </si>
  <si>
    <t xml:space="preserve">муниципальной программе города-курорта Пятигорска «Развитие жилищно-коммунального хозяйства, градостроительства, строительства и архитектуры»   </t>
  </si>
  <si>
    <t>Муниципальная программа города-курорта Пятигорска «Развитие жилищно-коммунального хозяйства, градостроительства, строительства и архитектуры»</t>
  </si>
  <si>
    <t>Цель 1 Программы: «Создание гармоничного архитектурного облика застройки муниципального образования города-курорта Пятигорска
 и решение жилищных проблем жителей города-курорта Пятигорска»</t>
  </si>
  <si>
    <t>Предоставление молодым семьям социальных выплат на приобретение (строительство) жилья, нуждающимся в улучшении жилищных условий, имеющих одного или двух детей</t>
  </si>
  <si>
    <t>Количество семей, исключенных из числа участников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Федерации", в связи с превышением одним из супругов либо родителем в неполной семье возраста 35 лет, и в которых возраст каждого из супругов либо родителя в неполной семье в 2018 году не превысил 39 лет, получивших извещения о праве на получение социальной выплаты на приобретение (строительство) жилого помещения</t>
  </si>
  <si>
    <t>Предоставление молодым семья, являющимися участниками подпрограммы "Обеспечение жильем молодых семей", нуждающимся в улучшении жилищных условий, имеющих трех и более детей, в том числе молодым семьям, в которых один из супругов или оба супруга, или родитель в неполной семье достигает в 2018 году возраста 36 лет, соц. выплат на приобретение (строительство) жилья</t>
  </si>
  <si>
    <t>Количество многоквартирных домов, в отношении которых государственной корпорацией Фондом содействия реформирования жилищно-коммунального хозяйства предоставлена финансовая поддержка на проведение капитального ремонта общего имущества в многоквартирных домах</t>
  </si>
  <si>
    <t>Количество трансформаторных подстанций, построенных в пос. Золотушка для обеспечения земельных участков, предоставляемых гражданам, имеющим трех и более детей, объектами инженерной инфраструктуры</t>
  </si>
  <si>
    <t>Доля благоустроенных общественных территорий в общем числе общественных территорий, прошедших конкурсный отбор</t>
  </si>
  <si>
    <t>Сокращение потребности строительства ливневых коллекторов</t>
  </si>
  <si>
    <t xml:space="preserve">Подпрограма 2 «Развитие жилищно-коммунального хозяйства в городе-курорте Пятигорске» </t>
  </si>
  <si>
    <t>Заместитель главы администрации города Пятигорска-Начальник МУ "Управление городского хозяйства, транспорта и связи администрации г.Пятигорска" И.А.Андриянов</t>
  </si>
  <si>
    <t>28.03.2022
11.07.2022</t>
  </si>
  <si>
    <t xml:space="preserve">Реализация инициативного проеккта на территории города-курорта Пятигорска "Устройство уличного освещения по ул.Подкумской и ул.Тихой в селе Золотушка" </t>
  </si>
  <si>
    <t>Проведение мероприятий планируется в 4 квартале</t>
  </si>
  <si>
    <t>24.01.2022
01.03.2022
29.03.2022
11.04.2022
12.04.2022
17.05.2022
01.07.2022
11.07.2022
20.07.2022</t>
  </si>
  <si>
    <t>15.04.2022
19.04.2022
19.05.2022 11.11.2022 05.12.2022</t>
  </si>
  <si>
    <t>1.3.2.</t>
  </si>
  <si>
    <t>Субсидия предоставлена в части расходов на оплату услуг и (или) работ по энергосбережению и повышению энергетической эффективности: 
28.03.2022 - ТСЖ "Виктория", ТСЖ "Импульс, ТСЖ "Майский";
11.07.2022 -ТСЖ "Автомобилист", ТСЖ "Вектор", ТСЖ "Виктория-78", ТСЖ "Эврика-5".</t>
  </si>
  <si>
    <t>Реализован инициативный проект "Ремонт уличного освещения по улицам Почтовая, Атаманская, Дмитрия Донского, Правобережная, Алексея Шулико, Сергея Радонежского, Феодосия Кавказского, Александра Невского, Луначарского, Адмирала Ушакова в поселке Горячеводском города-курорта Пятигорска.</t>
  </si>
  <si>
    <t>МК № 2022.1238598 от 10.11.2022 с АО "Пятигорскэнерго".</t>
  </si>
  <si>
    <t>Исполняется в соответствии с планом-графиком.</t>
  </si>
  <si>
    <t>На постоянной основе заключаются договора и контракты с контрагентами для обеспечения и выполненияв полном объеме  функций органов местного самоуправления.</t>
  </si>
  <si>
    <t>Расходы на обеспечение гарантий муниципальных служащих в соответствии с законодательством.</t>
  </si>
  <si>
    <t>МК № 280 от 01.04.2022 СК ГКУ "Противопожарная и аварийно-спасательная служба" (платные образовательные услуги по дополнительному профессиональному образованию по программе повышения квалификации "Подготовка в области гражданской обороны и защиты от чрезвычайных ситуаций").</t>
  </si>
  <si>
    <t>На постоянной основе осуществляются расходы на обеспечение деятельности (оказание услуг) муниципального учреждения.</t>
  </si>
  <si>
    <t>Оплата ежемесячных страховых и компенсационных взносов  в СРО для осуществления деятельности в области строительства.</t>
  </si>
  <si>
    <t>Заключено соглашение с Министерством строительства и архитектуры Ставропольского края от 03.02.2022г. № МС-2022-030 на предоставление социальной выплаты 16 семьям</t>
  </si>
  <si>
    <t>Социальную выплату получили 12 семей</t>
  </si>
  <si>
    <t>Количество переселенных граждан из аварийных многоквартирных домов</t>
  </si>
  <si>
    <t>Количество квадратных метров расселенного аварийного жилищного фонда</t>
  </si>
  <si>
    <t>Показатель выполнен.</t>
  </si>
  <si>
    <t>Выполнены работы по реконструкции и строительству ливневой канализации в г. Пятигорске Ставропольского края. Ливневой коллектор-2 Огородная.</t>
  </si>
  <si>
    <t>Заключено соглашение с Министерством строительства и архитектуры Ставропольского края от 24.01.2022 г. № 07727000-1-2022-002 на предоставление социальной выплаты 6 молодым семьям.</t>
  </si>
  <si>
    <t>Заключен МК №121300035322000000 от 06.09.2022 г. с ООО "ДЕПАРТАМЕНТ"</t>
  </si>
  <si>
    <t>Предоставление молодым семьям соц.выплат на приобретение (строительсво) жилья, нуждающимся в улучшении жилищных условий, имеющим одного или двух детей, а так же, не имеющим детей, соц.выплат на приобретение (строительство) жилья.</t>
  </si>
  <si>
    <t>Субсидия предоставлена.</t>
  </si>
  <si>
    <t>Обеспечение мероприятий по переселению граждан из аварийного жилищного фонда в т.ч. ПСД</t>
  </si>
  <si>
    <t>Заместитель главы администрации города Пятигорска-Начальник МУ "Управление городского хозяйства, транспорта и связи администрации г.Пятигорска" -И.А. Андриянов</t>
  </si>
  <si>
    <r>
      <rPr>
        <b/>
        <sz val="12"/>
        <rFont val="Times New Roman"/>
        <family val="1"/>
        <charset val="204"/>
      </rPr>
      <t xml:space="preserve">Контрольное событие 15: </t>
    </r>
    <r>
      <rPr>
        <sz val="12"/>
        <rFont val="Times New Roman"/>
        <family val="1"/>
        <charset val="204"/>
      </rPr>
      <t>строительство трансформаторной подстанции</t>
    </r>
  </si>
  <si>
    <r>
      <rPr>
        <b/>
        <sz val="12"/>
        <rFont val="Times New Roman"/>
        <family val="1"/>
        <charset val="204"/>
      </rPr>
      <t>Контрольное событие 13:</t>
    </r>
    <r>
      <rPr>
        <sz val="12"/>
        <rFont val="Times New Roman"/>
        <family val="1"/>
        <charset val="204"/>
      </rPr>
      <t xml:space="preserve">  мероприятия выполнены</t>
    </r>
  </si>
  <si>
    <t xml:space="preserve">3 МК № 12 от 15.04.2022, № 13 от 19.04.2022, № 2022.582662 от 19.05.2022, № 2022.1251028 от 11.11.2022, № 2022.1374013 от 05.12.2022 с ООО "Городская Ремонтная Служба" </t>
  </si>
  <si>
    <t>1.5.1.</t>
  </si>
  <si>
    <t>Выдано 22 сертификата на приобретение (строительство) жилья в 2022 году</t>
  </si>
  <si>
    <t>МК № б/н от 02.10.2017 с ООО Риэлти-Инвест арендная плата за пользование земельными участками и другими обособленными природными объектами</t>
  </si>
  <si>
    <t>Выполнялось в соответствии с планом-графиком</t>
  </si>
  <si>
    <t>1.1.2.</t>
  </si>
  <si>
    <t>Заключен МК № 50 от 27.06.2022 с ООО "ГеоВерсум" (научно-исследовательская работа: «Разработка Генерального плана муниципального образования города-курорта Пятигорска» с подготовкой сведений о границах населенных пунктов для внесения в ЕГРН»);</t>
  </si>
  <si>
    <t>Проведены работы по обследованию многоквартирных домов на предмет признания их аварийными или подлежащими сносу или реконструкции</t>
  </si>
  <si>
    <t>Социальную выплату получили 5 семей.</t>
  </si>
  <si>
    <t>Основное мероприятие 3: «Улучшение жилищных условий молодых семей»</t>
  </si>
  <si>
    <t>Основное мероприятие 2:  «Переселение граждан из аварийного жилищного фонда на территории города-курорта Пятигорска»</t>
  </si>
  <si>
    <t>Основное мероприятие 1: «Выполнение отдельных функций в области строительства и архитектуры»</t>
  </si>
  <si>
    <t>Основное мероприятие 4:  «Улучшение жилищных условий жителей города-курорта Пятигорска»</t>
  </si>
  <si>
    <t xml:space="preserve">Реализация инициативного проекта на территории города-курорта Пятигорска "Устройство уличного освещения по улицам города-курорта Пятигорска" </t>
  </si>
  <si>
    <t>Выполнено в полном объеме</t>
  </si>
  <si>
    <t>Организовано  уличное освещение и выполнены условия контрактов на выполнение работ по техническому обслуживанию сетей уличного освещения города – курорта Пятигорска</t>
  </si>
  <si>
    <t>МК № 18/ТО 27.05.2022 АО "Пятигорскэнерго".</t>
  </si>
  <si>
    <t xml:space="preserve">4 МК № М-088182, № М-088183; № М-088184, № М-088185 от 19.01.2022 г. с ООО"ЖКХ" (вывоз ТКО);
3 МК № 2 от 24.01.2022, № 2022.1261880 от 15.11.2022, 
№ 2022.1454032 от 16.12.2022, ООО "РегионСервис" (услуги по содержанию и обслуживанию кладбищ); </t>
  </si>
  <si>
    <t xml:space="preserve">Обеспечивалась оперативная перевозка грузовым специализированным автомобильным транспортом грузов в целях благоустройства территории муниципального образования города-курорта Пятигорска в 2022 году.
Выполнены работы: по очистке основного подводящего канала Новопятигорского озера, по очистке каналов Новопятигорского озера от шлюза №2 до отстойника №3, промывка сифонной (сбросной) трубы Новопятигорского озера, очистка и промывка трубы от отстойника № 3 до Новопятигорского озера, комплекс работ по ремонту шлюзов и очистке каналов Новопятигорского озера, водолазные работы по обслуживанию и очистке дна водного объекта "Детского пляжа" и "Городского пляжа", экспертиза в целях выдачи заключения на нормативную документацию, содержание озера "Провал". Изготовление печатной продукции. Ремонт спортивного оборудования и благоустройства в Комсомольском парке. Работы по организации подключения комплекса видеонаблюдения. Выполнены работы по демонтажу самовольно установленных нестационарных объектов по ул. Нежнова в районе многоквартирных жилых домов №68, №72, №74, № 69 в г. Пятигорске, по ул. Ессентукская, по ул. Бутырина в районе МКД, по ул. Пестова в районе дома № 22а. </t>
  </si>
  <si>
    <t>МК №0121300035321000313-К от 24.01.2022г., №25 от 05.12.2022г. МК № 1/ВР от 06.05.2022  с ГКУ "Противопожарная и аварийно-спасательная служба СК"; МК № 17 от 12.04.2022 ООО "Просто";  
2 МК: №2022.371471 от 29.03.2022, № 2 от 24.01.2022 с ООО "Регионсервис"; 3 МК с ООО "Горзеленстрой"  № 2022.435271 от 11.04.2022, № 2022.437601 от 11.04.2022, № 2022.435271 от 11.07.2022;
2 договора: № 0221FR0018  от 02.03.2022, № GAZX12162265672000 от 02.03.2022 с АО "СОГАЗ";  МК № 2023-Д4-22 от 14.07.2022 с АУ СК "Государсвенная экспертиза в сфере строительства"; МК № 858497-22STVот 01.03.2022 с ООО "Кипарис". МК № 2022.759418 от 01.07.2022 с ООО "Связьпоставка". МК № 0121300035322000070 от 11.07.2022 с ООО "Стройнефтегаз-Проект". МК с ИП Дождалева 08-22 от 29.03.2022, № 12-22 от 17.05.2022, № 11-22 от 13.05.2022.; МК № 31-22, 34-22 от 20.07.2022 с ИП Фоминова  Алиса Валерьевна.</t>
  </si>
  <si>
    <t>Мероприятия по информированию населения о реформе жилищно-коммунального хозяйства проходили на постоянной основе консультационно в отделе муниципальноого жилищного контроля и реформирования ЖКХ</t>
  </si>
  <si>
    <t>Заведующий отделом по учету и распределению жилья МУ "УИО администрации г.Пятигорска"-Е.В.Сизова</t>
  </si>
  <si>
    <t>Выполнена расконсервация фонтанов в г. Пятигорск. Выполнены работы по ремонту фонтана «Центральный» в г. Пятигорск.</t>
  </si>
  <si>
    <t>МК № 0121200004721000051 от 22.03.2022 ООО "ДОРМОСТ"
Оказаны услуги по проведению строительного контроля на объекте: "Реконструкция и строительство ливневой канализации в г. Пятигорске Ставропольского края. Ливневой коллектор К-2 Огородная" № 09-21 от 30.03.2021 ФБУ "РосСтройКонтроль", 
Услуги по осуществлению технологического присоединения энергопринимающих устройств объекта: "Реконструкция и строительство ливневой канализации в г. Пятигорске. Ливневой коллектор-2 Огородная МК № 91-375/22-ТП от 19.05.2022 АО "Пятигорскэнерго"</t>
  </si>
  <si>
    <t xml:space="preserve">Услуги по осуществлению технологического присоединения энергопринимащих устройств заявителя объекта: "Строительство внутриплощадочных инженерных сетей: к 286 земельным участкам, предоставленным гражданам, имеющим трех и более детей, для индивидуального жилищного строительства в пос. Золотушка" </t>
  </si>
  <si>
    <t>Подготовка проектов планировки территорий городских округов Ставропольского края, имеющих статус городов-курортов</t>
  </si>
  <si>
    <t>14.01.2022
08.02.2022
30.03.2022
14.04.2022
20.05.2022
21.07.2022
03.08.2022 11.11.2022</t>
  </si>
  <si>
    <t>Проведена проверка правильности применения сметных нормативов, индексов и методологии выполнения сметной документации для объекта "Благоустройство сквера перед сельским домом культуры в станице Константиновской города-курорта Пятигорска Ставропольского края (ул. Октябрьская, 108)".</t>
  </si>
  <si>
    <t>19.01.2022
24.01.2022
15.11.2022 16.12.2022</t>
  </si>
  <si>
    <r>
      <rPr>
        <b/>
        <sz val="12"/>
        <rFont val="Times New Roman"/>
        <family val="1"/>
        <charset val="204"/>
      </rPr>
      <t>Контрольное событие 10:</t>
    </r>
    <r>
      <rPr>
        <sz val="12"/>
        <rFont val="Times New Roman"/>
        <family val="1"/>
        <charset val="204"/>
      </rPr>
      <t xml:space="preserve"> заключение контракта на реализацию мероприятий по снижению напряженности на рынке труда </t>
    </r>
  </si>
  <si>
    <t>1.6.</t>
  </si>
  <si>
    <t>1.7.</t>
  </si>
  <si>
    <t>1.8.</t>
  </si>
  <si>
    <t>1.9.</t>
  </si>
  <si>
    <t>ИП Садовников Роман Александрович МК № 0121300035322000034 от 20.05.2022г., МК № 0121300035321000300 от 14.01.2022 ООО "Техно трейд С", МК № 1496-Д4-22 от 30.03.2022. 
АУ СК "Государсвенная экспертиза в сфере строительства" МК № 1273-Д4-22 от 08.02.2022, АУ СК "Государсвенная экспертиза в сфере строительства" № 1536-Д4-22 от 14.04.2022г., МК №0121300035322000076 03.08.2022г. ООО "ЮГСТРОЙ", МК № 60-22 от 11.11.2022г. ООО "Секкавгеопроектстрой"; МК с ООО "Автомагистраль" № 0121300035322000087 от 21.07.2022г., МК 
№ 1496-Д4-22АУ СК "Государсвенная экспертиза в сфере строительства" от 30.03.2022г., МК № 0121300035322000077 от 03.08.2022г. ООО "ЮГСТРОЙ", МК № 59-22 от 11.11.2022г. ООО "Секкавгеопроектстрой".</t>
  </si>
  <si>
    <t>Показатель не достиг планового значения в связи с ограниченным объемом финансирования Министерством строительства и архитектуры Ставропольского края.</t>
  </si>
  <si>
    <t>Не достижение показателей связано с резким удорожанием строительных материалов и ресурсов. Была проведена корректировка локальных сметных расчетов на строительство домов, проведена повторная государственная экспертиза, а также внесены изменения в проектное решение строительства 1 корпуса и проведена повторная государственная экспертиза, что повлекло продление срока окончания работ по контракту с ООО «Дебют» до августа 2022 года. По состоянию на 05.09.2022г. наблюдалось низкое освоение средств на строительстве жилых домов (l корпус – 59%, корпус - З7%), заказчиком принято решение о расторжении указанных контрактов. 13.10.2022г. заключены муниципальные контракты с ООО "СТРОЙ ТО СЕРВИС".</t>
  </si>
  <si>
    <t xml:space="preserve">
Исполняющий обязанности начальника МКУ "Управление капитального строительства" - Д.С.Громаков
Заместитель главы администрации города Пятигорска-Начальник МУ "Управление городского хозяйства, транспорта и связи администрации г.Пятигорска" И.А.Андриянов </t>
  </si>
  <si>
    <t>В 2022 г. АО "Пятигорскэнерго" построены 2 трансформаторные подстанции.</t>
  </si>
  <si>
    <r>
      <rPr>
        <b/>
        <sz val="12"/>
        <rFont val="Times New Roman"/>
        <family val="1"/>
        <charset val="204"/>
      </rPr>
      <t xml:space="preserve">Контрольное событие 1: </t>
    </r>
    <r>
      <rPr>
        <sz val="12"/>
        <rFont val="Times New Roman"/>
        <family val="1"/>
        <charset val="204"/>
      </rPr>
      <t>произведена арендная плата за пользование земельными участками</t>
    </r>
  </si>
  <si>
    <r>
      <rPr>
        <b/>
        <sz val="12"/>
        <rFont val="Times New Roman"/>
        <family val="1"/>
        <charset val="204"/>
      </rPr>
      <t xml:space="preserve">Контрольное событие 2: </t>
    </r>
    <r>
      <rPr>
        <sz val="12"/>
        <rFont val="Times New Roman"/>
        <family val="1"/>
        <charset val="204"/>
      </rPr>
      <t>Заключен контракт на выполнение работ по разработке документации по планировке территории города Пятигорска</t>
    </r>
  </si>
  <si>
    <r>
      <t xml:space="preserve">Контрольное событие 3: </t>
    </r>
    <r>
      <rPr>
        <sz val="12"/>
        <rFont val="Times New Roman"/>
        <family val="1"/>
        <charset val="204"/>
      </rPr>
      <t>проведены работы по обследованию МКД на предмет признания их аварийными</t>
    </r>
  </si>
  <si>
    <r>
      <rPr>
        <b/>
        <sz val="12"/>
        <rFont val="Times New Roman"/>
        <family val="1"/>
        <charset val="204"/>
      </rPr>
      <t>Контрольное событие 4:</t>
    </r>
    <r>
      <rPr>
        <sz val="12"/>
        <rFont val="Times New Roman"/>
        <family val="1"/>
        <charset val="204"/>
      </rPr>
      <t xml:space="preserve"> выданы свидетельства  на получение социальной выплаты молодым семьям</t>
    </r>
  </si>
  <si>
    <r>
      <rPr>
        <b/>
        <sz val="12"/>
        <rFont val="Times New Roman"/>
        <family val="1"/>
        <charset val="204"/>
      </rPr>
      <t>Контрольное событие 5:</t>
    </r>
    <r>
      <rPr>
        <sz val="12"/>
        <rFont val="Times New Roman"/>
        <family val="1"/>
        <charset val="204"/>
      </rPr>
      <t xml:space="preserve">  выданы свидетельства  на получение социальной выплаты молодым семьям.</t>
    </r>
  </si>
  <si>
    <r>
      <rPr>
        <b/>
        <sz val="12"/>
        <rFont val="Times New Roman"/>
        <family val="1"/>
        <charset val="204"/>
      </rPr>
      <t>Контрольное событие 6:</t>
    </r>
    <r>
      <rPr>
        <sz val="12"/>
        <rFont val="Times New Roman"/>
        <family val="1"/>
        <charset val="204"/>
      </rPr>
      <t xml:space="preserve"> мероприятия выполнены</t>
    </r>
  </si>
  <si>
    <r>
      <rPr>
        <b/>
        <sz val="12"/>
        <rFont val="Times New Roman"/>
        <family val="1"/>
        <charset val="204"/>
      </rPr>
      <t xml:space="preserve">Контрольное событие 7: </t>
    </r>
    <r>
      <rPr>
        <sz val="12"/>
        <rFont val="Times New Roman"/>
        <family val="1"/>
        <charset val="204"/>
      </rPr>
      <t>Завершение строительства МКД для переселения граждан</t>
    </r>
  </si>
  <si>
    <r>
      <t xml:space="preserve">Контрольное событие 8: </t>
    </r>
    <r>
      <rPr>
        <sz val="12"/>
        <rFont val="Times New Roman"/>
        <family val="1"/>
        <charset val="204"/>
      </rPr>
      <t>выполнение мероприятий</t>
    </r>
  </si>
  <si>
    <r>
      <t>Контрольное событие 8:</t>
    </r>
    <r>
      <rPr>
        <sz val="12"/>
        <rFont val="Times New Roman"/>
        <family val="1"/>
        <charset val="204"/>
      </rPr>
      <t xml:space="preserve">  мероприятия выполнены</t>
    </r>
  </si>
  <si>
    <r>
      <rPr>
        <b/>
        <sz val="12"/>
        <rFont val="Times New Roman"/>
        <family val="1"/>
        <charset val="204"/>
      </rPr>
      <t>Контрольное событие 7:</t>
    </r>
    <r>
      <rPr>
        <sz val="12"/>
        <rFont val="Times New Roman"/>
        <family val="1"/>
        <charset val="204"/>
      </rPr>
      <t xml:space="preserve"> заключение контракта по исполнению судебных актов</t>
    </r>
  </si>
  <si>
    <r>
      <rPr>
        <b/>
        <sz val="12"/>
        <rFont val="Times New Roman"/>
        <family val="1"/>
        <charset val="204"/>
      </rPr>
      <t>Контрольное событие 9:</t>
    </r>
    <r>
      <rPr>
        <sz val="12"/>
        <rFont val="Times New Roman"/>
        <family val="1"/>
        <charset val="204"/>
      </rPr>
      <t xml:space="preserve"> Выполнены условия заключеных контрактов на уличное освещение</t>
    </r>
  </si>
  <si>
    <r>
      <rPr>
        <b/>
        <sz val="12"/>
        <rFont val="Times New Roman"/>
        <family val="1"/>
        <charset val="204"/>
      </rPr>
      <t>Контрольное событие 10:</t>
    </r>
    <r>
      <rPr>
        <sz val="12"/>
        <rFont val="Times New Roman"/>
        <family val="1"/>
        <charset val="204"/>
      </rPr>
      <t xml:space="preserve">  мероприятия выполнены</t>
    </r>
  </si>
  <si>
    <r>
      <rPr>
        <b/>
        <sz val="12"/>
        <rFont val="Times New Roman"/>
        <family val="1"/>
        <charset val="204"/>
      </rPr>
      <t xml:space="preserve">Контрольное событие 11: </t>
    </r>
    <r>
      <rPr>
        <sz val="12"/>
        <rFont val="Times New Roman"/>
        <family val="1"/>
        <charset val="204"/>
      </rPr>
      <t>заключены контракты на реализацию прочих мероприятий по благоустройству территории города</t>
    </r>
  </si>
  <si>
    <r>
      <rPr>
        <b/>
        <sz val="12"/>
        <rFont val="Times New Roman"/>
        <family val="1"/>
        <charset val="204"/>
      </rPr>
      <t>Контрольное событие 12:</t>
    </r>
    <r>
      <rPr>
        <sz val="12"/>
        <rFont val="Times New Roman"/>
        <family val="1"/>
        <charset val="204"/>
      </rPr>
      <t xml:space="preserve">  мероприятия выполнены</t>
    </r>
  </si>
  <si>
    <r>
      <rPr>
        <b/>
        <sz val="12"/>
        <rFont val="Times New Roman"/>
        <family val="1"/>
        <charset val="204"/>
      </rPr>
      <t>Контрольное событие 13</t>
    </r>
    <r>
      <rPr>
        <sz val="12"/>
        <rFont val="Times New Roman"/>
        <family val="1"/>
        <charset val="204"/>
      </rPr>
      <t>: работы выполнены</t>
    </r>
  </si>
  <si>
    <t>Мероприятия выполнены.
Выполнены работы по благоустройству:
1. Лесопарковой зоны в поселке «Энергетик» с обустройством спортивно-игровой зоны в районе детского сада № 29;
2. Пешеходной дороги на территории Перкальского питомника ООО совхоз «Декоративные культуры» в городе-курорте Пятигорске.
Выполнялись работы по благоустройству объекта: "Лесопарковая зона в поселке Свободы с благоустройством набережной (в районе ул. Набережной) в г. Пятигорске" (переходящий объект на 2023 год).
Проведена проверка правильности применения сметных нормативов, индексов и методологии выполнения сметной документации для объектов: 
1. Смотровая площадки на юго-восточной границе образовательного центра "Машук" и прилегающей к ней пешеходной зоны в г. Пятигорске;
2. Воссоздание экологической тропы, соединяющей верхнюю площадку молодежного лагеря с нижней в г. Пятигорске;
3. Пешеходная дорога на территории Перкальского питомника ООО совхоз «Декоративные культуры» в городе-курорте Пятигорске;
4. Лесопарковая зона в поселке Свободы с благоустройством набережной (в районе ул. Набережной) в г. Пятигорске.</t>
  </si>
  <si>
    <t>Мероприятие не выполнено.
Муниципальные контракты, заключенные ООО «Дебют», предусматривали завершение строительства жилых домов в декабре 2021 года (l корпус) и в июле 2022 года (2 корпус). В связи с резким удорожанием строительных материалов и ресурсов была проведена корректировка локальных сметных расчетов на строительство домов, проведена повторная государственная экс-пертиза, а также внесены изменения в проектное решение строительства 1 корпуса и проведена повторная государственная экспертиза, что повлекло продление срока окончания работ по контракту до августа 2022 года. По состоянию на 05.09.2022г. наблюдалось низкое освоение средств на строительстве жилых домов (l корпус – 59%, корпус - З7%), заказчиком принято реше-ние о расторжении указанных контрактов. Заключены муниципальные контракты:
-  с ООО "СТРОЙ ТО СЕРВИС" № 54-22 от 13.10.2022 г на выполнение работ по строительству многоквартирного жилого дома корпус 1 (l этап строительства) по ул. Пальмиро Тольятти, срок окончания работ по контракту 21.12.2022г. В связи с невозможностью выполнять отделочные работы в зимний период, так как предыдущим подрядчиком ООО «Дебют», не выполнены работы по монтажу инженерных систем, подключаемых к сетям газо-распределения и электроснабжения, работы будут завершены подрядчиком и приняты заказчиком в 2023 году. 
- с ООО "СТРОЙ ТО СЕРВИС" № 54-22 от 13.10.2022 г. на выполнение работ по строительству многоквартирного жилого дома корпус 2 (2 этап строительства) по ул. Пальмиро Тольятти, срок окончания работ по контракту 22.0З.202З г. 
Соглашением от 29.12.2022 года министерством строительства и архитектуры Ставропольского края предоставлена субсидия на строительство З корпуса многоквартирного жилого дома по ул. Пальмиро Тольятти в сумме 182,3млн. руб. Согласно проведенной экспертизе от 22.12.2022 г. стоимость строительства З корпуса составляет 230,9 млн. руб. При принятии решения о предоставлении дополнительного лимита финансирования министерством строительства и архитектуры Ставропольского края, муниципальный контракт на строительство 3 корпуса многоквартирного будет заключен с единственным поставщиком.</t>
  </si>
  <si>
    <t>Рассчитать индикатор не представляется возможным. Перечень используемый для расчета индикатора, утвержденный постановлением администрации города Пятигорска Ставропольского края от 14.07.2014 N 2556 утратил силу.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</si>
</sst>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;[Red]\-000;&quot;&quot;"/>
    <numFmt numFmtId="165" formatCode="#,##0.00_р_."/>
    <numFmt numFmtId="166" formatCode="0.00;[Red]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2"/>
      <name val="Arial Cyr"/>
      <charset val="204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6" fillId="0" borderId="0"/>
  </cellStyleXfs>
  <cellXfs count="249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ont="1" applyFill="1"/>
    <xf numFmtId="4" fontId="7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2" fontId="7" fillId="0" borderId="0" xfId="0" applyNumberFormat="1" applyFont="1" applyFill="1" applyBorder="1"/>
    <xf numFmtId="2" fontId="12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2" fillId="0" borderId="0" xfId="0" applyFont="1" applyFill="1"/>
    <xf numFmtId="2" fontId="12" fillId="0" borderId="0" xfId="0" applyNumberFormat="1" applyFont="1" applyFill="1"/>
    <xf numFmtId="0" fontId="4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8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4" fontId="4" fillId="0" borderId="5" xfId="1" applyNumberFormat="1" applyFont="1" applyFill="1" applyBorder="1" applyAlignment="1" applyProtection="1">
      <alignment horizontal="left" vertical="center" wrapText="1"/>
      <protection hidden="1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164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0" xfId="0" applyNumberFormat="1" applyFont="1" applyFill="1"/>
    <xf numFmtId="164" fontId="4" fillId="0" borderId="3" xfId="1" applyNumberFormat="1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4" fontId="10" fillId="0" borderId="0" xfId="0" applyNumberFormat="1" applyFont="1" applyFill="1"/>
    <xf numFmtId="4" fontId="10" fillId="0" borderId="0" xfId="0" applyNumberFormat="1" applyFont="1" applyFill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/>
    <xf numFmtId="0" fontId="7" fillId="0" borderId="1" xfId="0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/>
    <xf numFmtId="165" fontId="7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/>
    <xf numFmtId="2" fontId="21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70" zoomScaleSheetLayoutView="70" workbookViewId="0">
      <selection activeCell="A8" sqref="A8:A9"/>
    </sheetView>
  </sheetViews>
  <sheetFormatPr defaultRowHeight="18.75" x14ac:dyDescent="0.3"/>
  <cols>
    <col min="1" max="1" width="6.28515625" style="66" customWidth="1"/>
    <col min="2" max="2" width="66.140625" style="66" customWidth="1"/>
    <col min="3" max="3" width="44.5703125" style="66" customWidth="1"/>
    <col min="4" max="7" width="12.28515625" style="66" customWidth="1"/>
    <col min="8" max="9" width="17.28515625" style="136" customWidth="1"/>
    <col min="10" max="10" width="15.42578125" style="136" customWidth="1"/>
    <col min="11" max="11" width="10.28515625" style="226" bestFit="1" customWidth="1"/>
    <col min="12" max="12" width="9.140625" style="226"/>
    <col min="13" max="16384" width="9.140625" style="66"/>
  </cols>
  <sheetData>
    <row r="1" spans="1:10" ht="18.75" customHeight="1" x14ac:dyDescent="0.3">
      <c r="J1" s="137" t="s">
        <v>189</v>
      </c>
    </row>
    <row r="2" spans="1:10" ht="18.75" customHeight="1" x14ac:dyDescent="0.3">
      <c r="A2" s="135"/>
    </row>
    <row r="3" spans="1:10" ht="18.75" customHeight="1" x14ac:dyDescent="0.3">
      <c r="A3" s="135"/>
    </row>
    <row r="4" spans="1:10" ht="18.75" customHeight="1" x14ac:dyDescent="0.3">
      <c r="A4" s="149" t="s">
        <v>18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8.75" customHeight="1" x14ac:dyDescent="0.3">
      <c r="A5" s="132"/>
    </row>
    <row r="6" spans="1:10" ht="21" customHeight="1" x14ac:dyDescent="0.3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21" customHeight="1" x14ac:dyDescent="0.3">
      <c r="A7" s="154" t="s">
        <v>190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ht="25.5" customHeight="1" x14ac:dyDescent="0.3">
      <c r="A8" s="157" t="s">
        <v>1</v>
      </c>
      <c r="B8" s="157" t="s">
        <v>2</v>
      </c>
      <c r="C8" s="157" t="s">
        <v>3</v>
      </c>
      <c r="D8" s="146" t="s">
        <v>4</v>
      </c>
      <c r="E8" s="147"/>
      <c r="F8" s="147"/>
      <c r="G8" s="148"/>
      <c r="H8" s="158" t="s">
        <v>192</v>
      </c>
      <c r="I8" s="158"/>
      <c r="J8" s="158"/>
    </row>
    <row r="9" spans="1:10" ht="103.5" customHeight="1" x14ac:dyDescent="0.3">
      <c r="A9" s="157"/>
      <c r="B9" s="157"/>
      <c r="C9" s="157"/>
      <c r="D9" s="67" t="s">
        <v>5</v>
      </c>
      <c r="E9" s="67" t="s">
        <v>6</v>
      </c>
      <c r="F9" s="67" t="s">
        <v>180</v>
      </c>
      <c r="G9" s="67" t="s">
        <v>7</v>
      </c>
      <c r="H9" s="138" t="s">
        <v>193</v>
      </c>
      <c r="I9" s="138" t="s">
        <v>182</v>
      </c>
      <c r="J9" s="138" t="s">
        <v>8</v>
      </c>
    </row>
    <row r="10" spans="1:10" x14ac:dyDescent="0.3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68">
        <v>8</v>
      </c>
      <c r="I10" s="68">
        <v>9</v>
      </c>
      <c r="J10" s="68">
        <v>10</v>
      </c>
    </row>
    <row r="11" spans="1:10" ht="70.5" customHeight="1" x14ac:dyDescent="0.3">
      <c r="A11" s="133"/>
      <c r="B11" s="69" t="s">
        <v>44</v>
      </c>
      <c r="C11" s="131" t="s">
        <v>106</v>
      </c>
      <c r="D11" s="70" t="s">
        <v>59</v>
      </c>
      <c r="E11" s="131"/>
      <c r="F11" s="131"/>
      <c r="G11" s="70"/>
      <c r="H11" s="65">
        <f>H12+H19+H26</f>
        <v>579957.57499999995</v>
      </c>
      <c r="I11" s="65">
        <f>I12+I19+I26</f>
        <v>940550.68</v>
      </c>
      <c r="J11" s="65">
        <f>J12+J19+J26</f>
        <v>457592.51699999999</v>
      </c>
    </row>
    <row r="12" spans="1:10" ht="72.75" customHeight="1" x14ac:dyDescent="0.3">
      <c r="A12" s="133">
        <v>1</v>
      </c>
      <c r="B12" s="69" t="s">
        <v>45</v>
      </c>
      <c r="C12" s="150" t="s">
        <v>107</v>
      </c>
      <c r="D12" s="71" t="s">
        <v>61</v>
      </c>
      <c r="E12" s="133">
        <v>1</v>
      </c>
      <c r="F12" s="70"/>
      <c r="G12" s="71"/>
      <c r="H12" s="134">
        <f>H14+H15+H16+H17+H18</f>
        <v>326763.41000000003</v>
      </c>
      <c r="I12" s="134">
        <f>I14+I15+I16+I17+I18</f>
        <v>451930.43000000005</v>
      </c>
      <c r="J12" s="134">
        <f>J14+J15+J16+J17+J18</f>
        <v>153130.87400000001</v>
      </c>
    </row>
    <row r="13" spans="1:10" ht="30" customHeight="1" x14ac:dyDescent="0.3">
      <c r="A13" s="133"/>
      <c r="B13" s="69" t="s">
        <v>33</v>
      </c>
      <c r="C13" s="151"/>
      <c r="D13" s="133"/>
      <c r="E13" s="133"/>
      <c r="F13" s="133"/>
      <c r="G13" s="71"/>
      <c r="H13" s="134"/>
      <c r="I13" s="134"/>
      <c r="J13" s="134"/>
    </row>
    <row r="14" spans="1:10" ht="44.25" customHeight="1" x14ac:dyDescent="0.3">
      <c r="A14" s="133" t="s">
        <v>27</v>
      </c>
      <c r="B14" s="69" t="s">
        <v>49</v>
      </c>
      <c r="C14" s="151"/>
      <c r="D14" s="71" t="s">
        <v>61</v>
      </c>
      <c r="E14" s="133">
        <v>1</v>
      </c>
      <c r="F14" s="71" t="s">
        <v>41</v>
      </c>
      <c r="G14" s="71" t="s">
        <v>60</v>
      </c>
      <c r="H14" s="72">
        <v>18800</v>
      </c>
      <c r="I14" s="72">
        <v>16504.86</v>
      </c>
      <c r="J14" s="72">
        <v>16503.856</v>
      </c>
    </row>
    <row r="15" spans="1:10" ht="64.5" customHeight="1" x14ac:dyDescent="0.3">
      <c r="A15" s="133" t="s">
        <v>74</v>
      </c>
      <c r="B15" s="69" t="s">
        <v>89</v>
      </c>
      <c r="C15" s="150" t="s">
        <v>170</v>
      </c>
      <c r="D15" s="71" t="s">
        <v>59</v>
      </c>
      <c r="E15" s="133">
        <v>1</v>
      </c>
      <c r="F15" s="71" t="s">
        <v>91</v>
      </c>
      <c r="G15" s="71" t="s">
        <v>181</v>
      </c>
      <c r="H15" s="72">
        <v>0</v>
      </c>
      <c r="I15" s="72">
        <v>370</v>
      </c>
      <c r="J15" s="72">
        <v>319.99</v>
      </c>
    </row>
    <row r="16" spans="1:10" ht="45" customHeight="1" x14ac:dyDescent="0.3">
      <c r="A16" s="133" t="s">
        <v>75</v>
      </c>
      <c r="B16" s="69" t="s">
        <v>90</v>
      </c>
      <c r="C16" s="151"/>
      <c r="D16" s="71" t="s">
        <v>61</v>
      </c>
      <c r="E16" s="133">
        <v>1</v>
      </c>
      <c r="F16" s="71" t="s">
        <v>59</v>
      </c>
      <c r="G16" s="71"/>
      <c r="H16" s="72">
        <v>9778.58</v>
      </c>
      <c r="I16" s="72">
        <v>20271.77</v>
      </c>
      <c r="J16" s="72">
        <v>16456.442999999999</v>
      </c>
    </row>
    <row r="17" spans="1:10" ht="45" customHeight="1" x14ac:dyDescent="0.3">
      <c r="A17" s="133" t="s">
        <v>36</v>
      </c>
      <c r="B17" s="73" t="s">
        <v>92</v>
      </c>
      <c r="C17" s="151"/>
      <c r="D17" s="71" t="s">
        <v>59</v>
      </c>
      <c r="E17" s="133">
        <v>1</v>
      </c>
      <c r="F17" s="71" t="s">
        <v>62</v>
      </c>
      <c r="G17" s="71"/>
      <c r="H17" s="72">
        <v>650</v>
      </c>
      <c r="I17" s="72">
        <v>3665.9</v>
      </c>
      <c r="J17" s="72">
        <v>2494.1239999999998</v>
      </c>
    </row>
    <row r="18" spans="1:10" ht="69" customHeight="1" x14ac:dyDescent="0.3">
      <c r="A18" s="133" t="s">
        <v>196</v>
      </c>
      <c r="B18" s="69" t="s">
        <v>111</v>
      </c>
      <c r="C18" s="152"/>
      <c r="D18" s="71" t="s">
        <v>59</v>
      </c>
      <c r="E18" s="133">
        <v>1</v>
      </c>
      <c r="F18" s="71" t="s">
        <v>112</v>
      </c>
      <c r="G18" s="71"/>
      <c r="H18" s="72">
        <v>297534.83</v>
      </c>
      <c r="I18" s="72">
        <v>411117.9</v>
      </c>
      <c r="J18" s="72">
        <v>117356.461</v>
      </c>
    </row>
    <row r="19" spans="1:10" ht="51.75" customHeight="1" x14ac:dyDescent="0.3">
      <c r="A19" s="133">
        <v>2</v>
      </c>
      <c r="B19" s="69" t="s">
        <v>46</v>
      </c>
      <c r="C19" s="150" t="s">
        <v>108</v>
      </c>
      <c r="D19" s="71" t="s">
        <v>61</v>
      </c>
      <c r="E19" s="133">
        <v>2</v>
      </c>
      <c r="F19" s="71"/>
      <c r="G19" s="71"/>
      <c r="H19" s="134">
        <f>H21+H23+H25+H24</f>
        <v>172097.095</v>
      </c>
      <c r="I19" s="134">
        <f>I21+I23+I25+I24</f>
        <v>399800.34</v>
      </c>
      <c r="J19" s="134">
        <f t="shared" ref="J19" si="0">J21+J23+J25+J24</f>
        <v>216274.73300000001</v>
      </c>
    </row>
    <row r="20" spans="1:10" ht="35.25" customHeight="1" x14ac:dyDescent="0.3">
      <c r="A20" s="133"/>
      <c r="B20" s="69" t="s">
        <v>34</v>
      </c>
      <c r="C20" s="151"/>
      <c r="D20" s="74"/>
      <c r="E20" s="74"/>
      <c r="F20" s="74"/>
      <c r="G20" s="75"/>
      <c r="H20" s="134"/>
      <c r="I20" s="134"/>
      <c r="J20" s="134"/>
    </row>
    <row r="21" spans="1:10" ht="51.75" customHeight="1" x14ac:dyDescent="0.3">
      <c r="A21" s="76" t="s">
        <v>28</v>
      </c>
      <c r="B21" s="69" t="s">
        <v>50</v>
      </c>
      <c r="C21" s="151"/>
      <c r="D21" s="71" t="s">
        <v>61</v>
      </c>
      <c r="E21" s="133">
        <v>2</v>
      </c>
      <c r="F21" s="71" t="s">
        <v>41</v>
      </c>
      <c r="G21" s="71"/>
      <c r="H21" s="134">
        <v>101234.484</v>
      </c>
      <c r="I21" s="134">
        <v>101803.75</v>
      </c>
      <c r="J21" s="134">
        <v>101326.481</v>
      </c>
    </row>
    <row r="22" spans="1:10" ht="56.25" x14ac:dyDescent="0.3">
      <c r="A22" s="133" t="s">
        <v>29</v>
      </c>
      <c r="B22" s="69" t="s">
        <v>51</v>
      </c>
      <c r="C22" s="151"/>
      <c r="D22" s="71" t="s">
        <v>61</v>
      </c>
      <c r="E22" s="133">
        <v>2</v>
      </c>
      <c r="F22" s="71" t="s">
        <v>91</v>
      </c>
      <c r="G22" s="71"/>
      <c r="H22" s="134">
        <v>0</v>
      </c>
      <c r="I22" s="134">
        <v>0</v>
      </c>
      <c r="J22" s="134">
        <v>0</v>
      </c>
    </row>
    <row r="23" spans="1:10" ht="42.75" customHeight="1" x14ac:dyDescent="0.3">
      <c r="A23" s="133" t="s">
        <v>76</v>
      </c>
      <c r="B23" s="69" t="s">
        <v>113</v>
      </c>
      <c r="C23" s="151"/>
      <c r="D23" s="71" t="s">
        <v>59</v>
      </c>
      <c r="E23" s="133">
        <v>2</v>
      </c>
      <c r="F23" s="71" t="s">
        <v>62</v>
      </c>
      <c r="G23" s="71"/>
      <c r="H23" s="134">
        <v>19015.411</v>
      </c>
      <c r="I23" s="134">
        <v>211297.14</v>
      </c>
      <c r="J23" s="134">
        <v>42278.445</v>
      </c>
    </row>
    <row r="24" spans="1:10" ht="79.5" customHeight="1" x14ac:dyDescent="0.3">
      <c r="A24" s="133" t="s">
        <v>95</v>
      </c>
      <c r="B24" s="69" t="s">
        <v>166</v>
      </c>
      <c r="C24" s="151"/>
      <c r="D24" s="71" t="s">
        <v>59</v>
      </c>
      <c r="E24" s="133">
        <v>2</v>
      </c>
      <c r="F24" s="71" t="s">
        <v>167</v>
      </c>
      <c r="G24" s="71"/>
      <c r="H24" s="134">
        <v>41709.68</v>
      </c>
      <c r="I24" s="134">
        <v>77241.81</v>
      </c>
      <c r="J24" s="134">
        <v>63212.169000000002</v>
      </c>
    </row>
    <row r="25" spans="1:10" ht="99.75" customHeight="1" x14ac:dyDescent="0.3">
      <c r="A25" s="133" t="s">
        <v>115</v>
      </c>
      <c r="B25" s="69" t="s">
        <v>195</v>
      </c>
      <c r="C25" s="152"/>
      <c r="D25" s="71" t="s">
        <v>59</v>
      </c>
      <c r="E25" s="133">
        <v>2</v>
      </c>
      <c r="F25" s="71" t="s">
        <v>185</v>
      </c>
      <c r="G25" s="71"/>
      <c r="H25" s="134">
        <v>10137.52</v>
      </c>
      <c r="I25" s="134">
        <v>9457.64</v>
      </c>
      <c r="J25" s="134">
        <v>9457.6380000000008</v>
      </c>
    </row>
    <row r="26" spans="1:10" ht="46.5" customHeight="1" x14ac:dyDescent="0.3">
      <c r="A26" s="133">
        <v>3</v>
      </c>
      <c r="B26" s="69" t="s">
        <v>47</v>
      </c>
      <c r="C26" s="150" t="s">
        <v>109</v>
      </c>
      <c r="D26" s="71" t="s">
        <v>61</v>
      </c>
      <c r="E26" s="133">
        <v>3</v>
      </c>
      <c r="F26" s="71" t="s">
        <v>41</v>
      </c>
      <c r="G26" s="77" t="s">
        <v>32</v>
      </c>
      <c r="H26" s="134">
        <f>H28+H29</f>
        <v>81097.070000000007</v>
      </c>
      <c r="I26" s="134">
        <f t="shared" ref="I26" si="1">I28+I29</f>
        <v>88819.91</v>
      </c>
      <c r="J26" s="134">
        <f>J28+J29</f>
        <v>88186.91</v>
      </c>
    </row>
    <row r="27" spans="1:10" ht="46.5" customHeight="1" x14ac:dyDescent="0.3">
      <c r="A27" s="74"/>
      <c r="B27" s="69" t="s">
        <v>48</v>
      </c>
      <c r="C27" s="151"/>
      <c r="D27" s="133"/>
      <c r="E27" s="133"/>
      <c r="F27" s="133"/>
      <c r="G27" s="133"/>
      <c r="H27" s="134"/>
      <c r="I27" s="134"/>
      <c r="J27" s="134"/>
    </row>
    <row r="28" spans="1:10" ht="46.5" customHeight="1" x14ac:dyDescent="0.3">
      <c r="A28" s="133" t="s">
        <v>39</v>
      </c>
      <c r="B28" s="69" t="s">
        <v>114</v>
      </c>
      <c r="C28" s="152"/>
      <c r="D28" s="71" t="s">
        <v>61</v>
      </c>
      <c r="E28" s="133">
        <v>3</v>
      </c>
      <c r="F28" s="71" t="s">
        <v>41</v>
      </c>
      <c r="G28" s="77" t="s">
        <v>32</v>
      </c>
      <c r="H28" s="134">
        <v>22518.41</v>
      </c>
      <c r="I28" s="134">
        <v>21318.82</v>
      </c>
      <c r="J28" s="134">
        <v>21091.56</v>
      </c>
    </row>
    <row r="29" spans="1:10" ht="87" customHeight="1" x14ac:dyDescent="0.3">
      <c r="A29" s="76" t="s">
        <v>78</v>
      </c>
      <c r="B29" s="78" t="s">
        <v>86</v>
      </c>
      <c r="C29" s="133" t="s">
        <v>38</v>
      </c>
      <c r="D29" s="71" t="s">
        <v>61</v>
      </c>
      <c r="E29" s="133">
        <v>3</v>
      </c>
      <c r="F29" s="71" t="s">
        <v>91</v>
      </c>
      <c r="G29" s="77" t="s">
        <v>32</v>
      </c>
      <c r="H29" s="72">
        <v>58578.66</v>
      </c>
      <c r="I29" s="134">
        <v>67501.09</v>
      </c>
      <c r="J29" s="134">
        <v>67095.350000000006</v>
      </c>
    </row>
    <row r="30" spans="1:10" x14ac:dyDescent="0.3">
      <c r="A30" s="155" t="s">
        <v>9</v>
      </c>
      <c r="B30" s="155"/>
    </row>
    <row r="31" spans="1:10" x14ac:dyDescent="0.3">
      <c r="A31" s="156" t="s">
        <v>194</v>
      </c>
      <c r="B31" s="156"/>
      <c r="C31" s="156"/>
      <c r="D31" s="156"/>
    </row>
    <row r="32" spans="1:10" ht="62.25" customHeight="1" x14ac:dyDescent="0.3">
      <c r="A32" s="153" t="s">
        <v>191</v>
      </c>
      <c r="B32" s="153"/>
      <c r="C32" s="139"/>
      <c r="D32" s="132"/>
      <c r="I32" s="140" t="s">
        <v>165</v>
      </c>
    </row>
    <row r="33" spans="1:1" x14ac:dyDescent="0.3">
      <c r="A33" s="141"/>
    </row>
  </sheetData>
  <mergeCells count="15">
    <mergeCell ref="D8:G8"/>
    <mergeCell ref="A4:J4"/>
    <mergeCell ref="C15:C18"/>
    <mergeCell ref="C19:C25"/>
    <mergeCell ref="A32:B32"/>
    <mergeCell ref="C26:C28"/>
    <mergeCell ref="C12:C14"/>
    <mergeCell ref="A7:J7"/>
    <mergeCell ref="A6:J6"/>
    <mergeCell ref="A30:B30"/>
    <mergeCell ref="A31:D31"/>
    <mergeCell ref="A8:A9"/>
    <mergeCell ref="B8:B9"/>
    <mergeCell ref="C8:C9"/>
    <mergeCell ref="H8:J8"/>
  </mergeCells>
  <pageMargins left="0.31496062992125984" right="0.31496062992125984" top="0.94488188976377963" bottom="0.55118110236220474" header="0.31496062992125984" footer="0.31496062992125984"/>
  <pageSetup paperSize="9" scale="65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zoomScaleNormal="100" zoomScaleSheetLayoutView="85" workbookViewId="0">
      <selection activeCell="C20" sqref="C20"/>
    </sheetView>
  </sheetViews>
  <sheetFormatPr defaultRowHeight="15.75" x14ac:dyDescent="0.25"/>
  <cols>
    <col min="1" max="1" width="8.28515625" style="46" customWidth="1"/>
    <col min="2" max="2" width="53.7109375" style="38" customWidth="1"/>
    <col min="3" max="3" width="74.42578125" style="38" customWidth="1"/>
    <col min="4" max="4" width="19.28515625" style="41" customWidth="1"/>
    <col min="5" max="5" width="19.28515625" style="38" customWidth="1"/>
    <col min="6" max="6" width="19.28515625" style="39" customWidth="1"/>
    <col min="7" max="7" width="3.28515625" style="237" customWidth="1"/>
    <col min="8" max="10" width="9.140625" style="237"/>
    <col min="11" max="11" width="16.42578125" style="237" customWidth="1"/>
    <col min="12" max="12" width="9.140625" style="237"/>
    <col min="13" max="16384" width="9.140625" style="1"/>
  </cols>
  <sheetData>
    <row r="1" spans="1:12" x14ac:dyDescent="0.25">
      <c r="A1" s="24"/>
      <c r="B1" s="25"/>
      <c r="C1" s="25"/>
      <c r="D1" s="26"/>
      <c r="E1" s="25"/>
      <c r="F1" s="27" t="s">
        <v>188</v>
      </c>
    </row>
    <row r="2" spans="1:12" x14ac:dyDescent="0.25">
      <c r="A2" s="24"/>
      <c r="B2" s="25"/>
      <c r="C2" s="25"/>
      <c r="D2" s="26"/>
      <c r="E2" s="25"/>
      <c r="F2" s="28"/>
    </row>
    <row r="3" spans="1:12" x14ac:dyDescent="0.25">
      <c r="A3" s="24"/>
      <c r="B3" s="25"/>
      <c r="C3" s="25"/>
      <c r="D3" s="26"/>
      <c r="E3" s="25"/>
      <c r="F3" s="28"/>
    </row>
    <row r="4" spans="1:12" ht="15" customHeight="1" x14ac:dyDescent="0.25">
      <c r="A4" s="24"/>
      <c r="B4" s="25"/>
      <c r="C4" s="163" t="s">
        <v>19</v>
      </c>
      <c r="D4" s="163"/>
      <c r="E4" s="25"/>
      <c r="F4" s="28"/>
    </row>
    <row r="5" spans="1:12" x14ac:dyDescent="0.25">
      <c r="A5" s="29"/>
      <c r="B5" s="25"/>
      <c r="C5" s="25"/>
      <c r="D5" s="26"/>
      <c r="E5" s="25"/>
      <c r="F5" s="28"/>
    </row>
    <row r="6" spans="1:12" ht="34.5" customHeight="1" x14ac:dyDescent="0.25">
      <c r="A6" s="159" t="s">
        <v>211</v>
      </c>
      <c r="B6" s="159"/>
      <c r="C6" s="159"/>
      <c r="D6" s="159"/>
      <c r="E6" s="159"/>
      <c r="F6" s="159"/>
    </row>
    <row r="7" spans="1:12" ht="19.5" customHeight="1" x14ac:dyDescent="0.25">
      <c r="A7" s="30"/>
      <c r="B7" s="30"/>
      <c r="C7" s="30"/>
      <c r="D7" s="30"/>
      <c r="E7" s="30"/>
      <c r="F7" s="145" t="s">
        <v>212</v>
      </c>
    </row>
    <row r="8" spans="1:12" ht="61.5" customHeight="1" x14ac:dyDescent="0.25">
      <c r="A8" s="144" t="s">
        <v>1</v>
      </c>
      <c r="B8" s="144" t="s">
        <v>10</v>
      </c>
      <c r="C8" s="144" t="s">
        <v>11</v>
      </c>
      <c r="D8" s="144" t="s">
        <v>183</v>
      </c>
      <c r="E8" s="144" t="s">
        <v>184</v>
      </c>
      <c r="F8" s="228" t="s">
        <v>12</v>
      </c>
      <c r="K8" s="238" t="s">
        <v>183</v>
      </c>
    </row>
    <row r="9" spans="1:12" ht="15" x14ac:dyDescent="0.25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229">
        <v>6</v>
      </c>
    </row>
    <row r="10" spans="1:12" s="21" customFormat="1" ht="22.5" customHeight="1" x14ac:dyDescent="0.25">
      <c r="A10" s="161"/>
      <c r="B10" s="160" t="s">
        <v>44</v>
      </c>
      <c r="C10" s="227" t="s">
        <v>200</v>
      </c>
      <c r="D10" s="11">
        <f>D11+D16+D21</f>
        <v>911206.52</v>
      </c>
      <c r="E10" s="11">
        <f>E11+E16+E21</f>
        <v>940550.679</v>
      </c>
      <c r="F10" s="230">
        <f>F11+F16+F21</f>
        <v>457592.51699999999</v>
      </c>
      <c r="G10" s="237"/>
      <c r="H10" s="237">
        <f>(F10*100)/E10</f>
        <v>48.65155352250828</v>
      </c>
      <c r="I10" s="237"/>
      <c r="J10" s="237"/>
      <c r="K10" s="239">
        <f>K12+K16+K21</f>
        <v>579957.57400000002</v>
      </c>
      <c r="L10" s="237"/>
    </row>
    <row r="11" spans="1:12" s="21" customFormat="1" ht="22.5" customHeight="1" x14ac:dyDescent="0.25">
      <c r="A11" s="161"/>
      <c r="B11" s="160"/>
      <c r="C11" s="143" t="s">
        <v>201</v>
      </c>
      <c r="D11" s="31">
        <f>D23+D74</f>
        <v>507477.58999999997</v>
      </c>
      <c r="E11" s="31">
        <f>E23+E74</f>
        <v>535863.87</v>
      </c>
      <c r="F11" s="231">
        <f>F23+F74</f>
        <v>187082.02299999999</v>
      </c>
      <c r="G11" s="237"/>
      <c r="H11" s="237"/>
      <c r="I11" s="237"/>
      <c r="J11" s="237"/>
      <c r="K11" s="239"/>
      <c r="L11" s="237"/>
    </row>
    <row r="12" spans="1:12" s="21" customFormat="1" ht="22.5" customHeight="1" x14ac:dyDescent="0.25">
      <c r="A12" s="161"/>
      <c r="B12" s="160"/>
      <c r="C12" s="22" t="s">
        <v>198</v>
      </c>
      <c r="D12" s="32"/>
      <c r="E12" s="33"/>
      <c r="F12" s="232"/>
      <c r="G12" s="237"/>
      <c r="H12" s="237"/>
      <c r="I12" s="237"/>
      <c r="J12" s="237"/>
      <c r="K12" s="240">
        <f>K23+K74</f>
        <v>196506.05</v>
      </c>
      <c r="L12" s="237"/>
    </row>
    <row r="13" spans="1:12" s="21" customFormat="1" ht="22.5" customHeight="1" x14ac:dyDescent="0.25">
      <c r="A13" s="161"/>
      <c r="B13" s="160"/>
      <c r="C13" s="22" t="s">
        <v>199</v>
      </c>
      <c r="D13" s="31">
        <f>D25+D76</f>
        <v>497244.68</v>
      </c>
      <c r="E13" s="31">
        <f>E25+E76</f>
        <v>504863.24</v>
      </c>
      <c r="F13" s="231">
        <f>F25+F76</f>
        <v>159705.54300000001</v>
      </c>
      <c r="G13" s="237"/>
      <c r="H13" s="237"/>
      <c r="I13" s="237"/>
      <c r="J13" s="237"/>
      <c r="K13" s="240"/>
      <c r="L13" s="237"/>
    </row>
    <row r="14" spans="1:12" s="21" customFormat="1" ht="33" customHeight="1" x14ac:dyDescent="0.25">
      <c r="A14" s="161"/>
      <c r="B14" s="160"/>
      <c r="C14" s="143" t="s">
        <v>205</v>
      </c>
      <c r="D14" s="31">
        <f t="shared" ref="D14:F15" si="0">D26</f>
        <v>0</v>
      </c>
      <c r="E14" s="31">
        <f t="shared" si="0"/>
        <v>11742.86</v>
      </c>
      <c r="F14" s="231">
        <f t="shared" si="0"/>
        <v>11742.86</v>
      </c>
      <c r="G14" s="237"/>
      <c r="H14" s="237"/>
      <c r="I14" s="237"/>
      <c r="J14" s="237"/>
      <c r="K14" s="240"/>
      <c r="L14" s="237"/>
    </row>
    <row r="15" spans="1:12" s="21" customFormat="1" ht="33" customHeight="1" x14ac:dyDescent="0.25">
      <c r="A15" s="161"/>
      <c r="B15" s="160"/>
      <c r="C15" s="143" t="s">
        <v>206</v>
      </c>
      <c r="D15" s="31">
        <f t="shared" si="0"/>
        <v>10232.91</v>
      </c>
      <c r="E15" s="31">
        <f t="shared" si="0"/>
        <v>19257.77</v>
      </c>
      <c r="F15" s="231">
        <f t="shared" si="0"/>
        <v>15633.62</v>
      </c>
      <c r="G15" s="237"/>
      <c r="H15" s="237"/>
      <c r="I15" s="237"/>
      <c r="J15" s="237"/>
      <c r="K15" s="240"/>
      <c r="L15" s="237"/>
    </row>
    <row r="16" spans="1:12" s="21" customFormat="1" ht="21" customHeight="1" x14ac:dyDescent="0.25">
      <c r="A16" s="161"/>
      <c r="B16" s="160"/>
      <c r="C16" s="22" t="s">
        <v>202</v>
      </c>
      <c r="D16" s="31">
        <f>D28+D71+D104</f>
        <v>236180.54</v>
      </c>
      <c r="E16" s="31">
        <f>E28+E71+E104</f>
        <v>230344.61900000001</v>
      </c>
      <c r="F16" s="231">
        <f>F28+F71+F104</f>
        <v>212970.02299999999</v>
      </c>
      <c r="G16" s="237"/>
      <c r="H16" s="237"/>
      <c r="I16" s="237"/>
      <c r="J16" s="237"/>
      <c r="K16" s="240">
        <f>K28+K71+K104</f>
        <v>219977.07399999999</v>
      </c>
      <c r="L16" s="237"/>
    </row>
    <row r="17" spans="1:12" s="21" customFormat="1" ht="21" customHeight="1" x14ac:dyDescent="0.25">
      <c r="A17" s="161"/>
      <c r="B17" s="160"/>
      <c r="C17" s="22" t="s">
        <v>198</v>
      </c>
      <c r="D17" s="31"/>
      <c r="E17" s="31"/>
      <c r="F17" s="231"/>
      <c r="G17" s="237"/>
      <c r="H17" s="237"/>
      <c r="I17" s="237"/>
      <c r="J17" s="237"/>
      <c r="K17" s="240"/>
      <c r="L17" s="237"/>
    </row>
    <row r="18" spans="1:12" s="21" customFormat="1" ht="21" customHeight="1" x14ac:dyDescent="0.25">
      <c r="A18" s="161"/>
      <c r="B18" s="160"/>
      <c r="C18" s="22" t="s">
        <v>199</v>
      </c>
      <c r="D18" s="31">
        <f>D30+D73+D106</f>
        <v>216366.54</v>
      </c>
      <c r="E18" s="31">
        <f>E30+E73+E106</f>
        <v>224580.61900000001</v>
      </c>
      <c r="F18" s="231">
        <f>F30+F73+F106</f>
        <v>207397.20299999998</v>
      </c>
      <c r="G18" s="237"/>
      <c r="H18" s="237"/>
      <c r="I18" s="237"/>
      <c r="J18" s="237"/>
      <c r="K18" s="240"/>
      <c r="L18" s="237"/>
    </row>
    <row r="19" spans="1:12" s="21" customFormat="1" ht="33" customHeight="1" x14ac:dyDescent="0.25">
      <c r="A19" s="161"/>
      <c r="B19" s="160"/>
      <c r="C19" s="143" t="s">
        <v>205</v>
      </c>
      <c r="D19" s="31">
        <f t="shared" ref="D19:F21" si="1">D31</f>
        <v>18800</v>
      </c>
      <c r="E19" s="31">
        <f t="shared" si="1"/>
        <v>4750</v>
      </c>
      <c r="F19" s="231">
        <f t="shared" si="1"/>
        <v>4750</v>
      </c>
      <c r="G19" s="237"/>
      <c r="H19" s="237"/>
      <c r="I19" s="237"/>
      <c r="J19" s="237"/>
      <c r="K19" s="240"/>
      <c r="L19" s="237"/>
    </row>
    <row r="20" spans="1:12" s="21" customFormat="1" ht="33" customHeight="1" x14ac:dyDescent="0.25">
      <c r="A20" s="161"/>
      <c r="B20" s="160"/>
      <c r="C20" s="143" t="s">
        <v>206</v>
      </c>
      <c r="D20" s="31">
        <f t="shared" si="1"/>
        <v>1014</v>
      </c>
      <c r="E20" s="31">
        <f t="shared" si="1"/>
        <v>1014</v>
      </c>
      <c r="F20" s="231">
        <f t="shared" si="1"/>
        <v>822.82</v>
      </c>
      <c r="G20" s="237"/>
      <c r="H20" s="237"/>
      <c r="I20" s="237"/>
      <c r="J20" s="237"/>
      <c r="K20" s="240"/>
      <c r="L20" s="237"/>
    </row>
    <row r="21" spans="1:12" s="21" customFormat="1" ht="33" customHeight="1" x14ac:dyDescent="0.25">
      <c r="A21" s="161"/>
      <c r="B21" s="160"/>
      <c r="C21" s="143" t="s">
        <v>117</v>
      </c>
      <c r="D21" s="31">
        <f t="shared" si="1"/>
        <v>167548.39000000001</v>
      </c>
      <c r="E21" s="31">
        <f t="shared" si="1"/>
        <v>174342.19</v>
      </c>
      <c r="F21" s="233">
        <f t="shared" si="1"/>
        <v>57540.471000000005</v>
      </c>
      <c r="G21" s="241"/>
      <c r="H21" s="237"/>
      <c r="I21" s="237"/>
      <c r="J21" s="237"/>
      <c r="K21" s="240">
        <f>K33</f>
        <v>163474.45000000001</v>
      </c>
      <c r="L21" s="237"/>
    </row>
    <row r="22" spans="1:12" ht="24" customHeight="1" x14ac:dyDescent="0.25">
      <c r="A22" s="162" t="s">
        <v>208</v>
      </c>
      <c r="B22" s="164" t="s">
        <v>207</v>
      </c>
      <c r="C22" s="22" t="s">
        <v>204</v>
      </c>
      <c r="D22" s="31">
        <f>D23+D28+D33</f>
        <v>396029.30000000005</v>
      </c>
      <c r="E22" s="34">
        <f>E23+E28+E33</f>
        <v>451930.429</v>
      </c>
      <c r="F22" s="233">
        <f>F23+F28+F33</f>
        <v>153130.87400000001</v>
      </c>
      <c r="H22" s="237">
        <f>(F22*100)/E22</f>
        <v>33.883727267233873</v>
      </c>
      <c r="K22" s="240">
        <f>K23+K28+K33</f>
        <v>326763.41000000003</v>
      </c>
    </row>
    <row r="23" spans="1:12" ht="24" customHeight="1" x14ac:dyDescent="0.25">
      <c r="A23" s="162"/>
      <c r="B23" s="164"/>
      <c r="C23" s="143" t="s">
        <v>203</v>
      </c>
      <c r="D23" s="35">
        <f>D35+D49+D61</f>
        <v>200732.73</v>
      </c>
      <c r="E23" s="35">
        <f>E35+E49+E61</f>
        <v>261987.17</v>
      </c>
      <c r="F23" s="234">
        <f>F35+F49+F61</f>
        <v>87331.481</v>
      </c>
      <c r="K23" s="242">
        <f>K35+K49+K67</f>
        <v>138615.81</v>
      </c>
    </row>
    <row r="24" spans="1:12" ht="24" customHeight="1" x14ac:dyDescent="0.25">
      <c r="A24" s="162"/>
      <c r="B24" s="164"/>
      <c r="C24" s="22" t="s">
        <v>198</v>
      </c>
      <c r="D24" s="35"/>
      <c r="E24" s="35"/>
      <c r="F24" s="234"/>
      <c r="K24" s="242"/>
    </row>
    <row r="25" spans="1:12" ht="24" customHeight="1" x14ac:dyDescent="0.25">
      <c r="A25" s="162"/>
      <c r="B25" s="164"/>
      <c r="C25" s="22" t="s">
        <v>199</v>
      </c>
      <c r="D25" s="35">
        <f>D37+D63</f>
        <v>190499.82</v>
      </c>
      <c r="E25" s="35">
        <f>E37+E63</f>
        <v>230986.54</v>
      </c>
      <c r="F25" s="234">
        <f>F37+F63</f>
        <v>59955.000999999997</v>
      </c>
      <c r="K25" s="242"/>
    </row>
    <row r="26" spans="1:12" ht="30.75" customHeight="1" x14ac:dyDescent="0.25">
      <c r="A26" s="162"/>
      <c r="B26" s="164"/>
      <c r="C26" s="143" t="s">
        <v>205</v>
      </c>
      <c r="D26" s="35">
        <f>D38</f>
        <v>0</v>
      </c>
      <c r="E26" s="35">
        <f>E38</f>
        <v>11742.86</v>
      </c>
      <c r="F26" s="234">
        <f>F38</f>
        <v>11742.86</v>
      </c>
      <c r="K26" s="242"/>
    </row>
    <row r="27" spans="1:12" ht="30.75" customHeight="1" x14ac:dyDescent="0.25">
      <c r="A27" s="162"/>
      <c r="B27" s="164"/>
      <c r="C27" s="143" t="s">
        <v>206</v>
      </c>
      <c r="D27" s="35">
        <f>D51+D64</f>
        <v>10232.91</v>
      </c>
      <c r="E27" s="35">
        <f>E51+E64</f>
        <v>19257.77</v>
      </c>
      <c r="F27" s="234">
        <f>F51+F64</f>
        <v>15633.62</v>
      </c>
      <c r="K27" s="242"/>
    </row>
    <row r="28" spans="1:12" ht="24" customHeight="1" x14ac:dyDescent="0.25">
      <c r="A28" s="162"/>
      <c r="B28" s="164"/>
      <c r="C28" s="143" t="s">
        <v>38</v>
      </c>
      <c r="D28" s="31">
        <f>D39+D44+D54+D56+D65</f>
        <v>27748.18</v>
      </c>
      <c r="E28" s="31">
        <f>E39+E44+E54+E56+E65</f>
        <v>15601.069</v>
      </c>
      <c r="F28" s="231">
        <f>F39+F44+F54+F56+F65</f>
        <v>8258.9219999999987</v>
      </c>
      <c r="K28" s="240">
        <f>K39+K44+K54+K56+K61</f>
        <v>24673.15</v>
      </c>
    </row>
    <row r="29" spans="1:12" ht="24" customHeight="1" x14ac:dyDescent="0.25">
      <c r="A29" s="162"/>
      <c r="B29" s="164"/>
      <c r="C29" s="22" t="s">
        <v>198</v>
      </c>
      <c r="D29" s="31"/>
      <c r="E29" s="31"/>
      <c r="F29" s="234"/>
      <c r="K29" s="240"/>
    </row>
    <row r="30" spans="1:12" ht="24" customHeight="1" x14ac:dyDescent="0.25">
      <c r="A30" s="162"/>
      <c r="B30" s="164"/>
      <c r="C30" s="22" t="s">
        <v>199</v>
      </c>
      <c r="D30" s="31">
        <f>D41+D46+D58+D67</f>
        <v>7934.18</v>
      </c>
      <c r="E30" s="31">
        <f>E41+E46+E58+E67</f>
        <v>9837.0690000000013</v>
      </c>
      <c r="F30" s="231">
        <f>F41+F46+F58+F67</f>
        <v>2686.1019999999999</v>
      </c>
      <c r="K30" s="240"/>
    </row>
    <row r="31" spans="1:12" ht="30.75" customHeight="1" x14ac:dyDescent="0.25">
      <c r="A31" s="162"/>
      <c r="B31" s="164"/>
      <c r="C31" s="143" t="s">
        <v>205</v>
      </c>
      <c r="D31" s="31">
        <f>D42</f>
        <v>18800</v>
      </c>
      <c r="E31" s="31">
        <f>E42</f>
        <v>4750</v>
      </c>
      <c r="F31" s="231">
        <f>F42</f>
        <v>4750</v>
      </c>
      <c r="K31" s="240"/>
    </row>
    <row r="32" spans="1:12" ht="30.75" customHeight="1" x14ac:dyDescent="0.25">
      <c r="A32" s="162"/>
      <c r="B32" s="164"/>
      <c r="C32" s="143" t="s">
        <v>206</v>
      </c>
      <c r="D32" s="31">
        <f>D47+D54+D68</f>
        <v>1014</v>
      </c>
      <c r="E32" s="31">
        <f>E47+E54+E68</f>
        <v>1014</v>
      </c>
      <c r="F32" s="231">
        <f>F47+F54+F68</f>
        <v>822.82</v>
      </c>
      <c r="K32" s="240"/>
    </row>
    <row r="33" spans="1:11" ht="24" customHeight="1" x14ac:dyDescent="0.25">
      <c r="A33" s="162"/>
      <c r="B33" s="164"/>
      <c r="C33" s="143" t="s">
        <v>117</v>
      </c>
      <c r="D33" s="31">
        <f>D69+D59</f>
        <v>167548.39000000001</v>
      </c>
      <c r="E33" s="34">
        <f>E69+E59</f>
        <v>174342.19</v>
      </c>
      <c r="F33" s="233">
        <f>F59+F69</f>
        <v>57540.471000000005</v>
      </c>
      <c r="K33" s="240">
        <f>K69+K59</f>
        <v>163474.45000000001</v>
      </c>
    </row>
    <row r="34" spans="1:11" ht="20.25" customHeight="1" x14ac:dyDescent="0.25">
      <c r="A34" s="161" t="s">
        <v>27</v>
      </c>
      <c r="B34" s="160" t="s">
        <v>49</v>
      </c>
      <c r="C34" s="22" t="s">
        <v>204</v>
      </c>
      <c r="D34" s="31">
        <f>D35+D39</f>
        <v>18800</v>
      </c>
      <c r="E34" s="34">
        <f>E35+E39</f>
        <v>16504.86</v>
      </c>
      <c r="F34" s="233">
        <f>F35+F39</f>
        <v>16503.86</v>
      </c>
      <c r="H34" s="237">
        <f>(F34*100)/E34</f>
        <v>99.99394117853771</v>
      </c>
      <c r="K34" s="240">
        <f>K35+K39</f>
        <v>18800</v>
      </c>
    </row>
    <row r="35" spans="1:11" ht="23.25" customHeight="1" x14ac:dyDescent="0.25">
      <c r="A35" s="161"/>
      <c r="B35" s="160"/>
      <c r="C35" s="143" t="s">
        <v>203</v>
      </c>
      <c r="D35" s="31">
        <v>0</v>
      </c>
      <c r="E35" s="34">
        <v>11742.86</v>
      </c>
      <c r="F35" s="233">
        <v>11742.86</v>
      </c>
      <c r="K35" s="240">
        <v>0</v>
      </c>
    </row>
    <row r="36" spans="1:11" ht="23.25" customHeight="1" x14ac:dyDescent="0.25">
      <c r="A36" s="161"/>
      <c r="B36" s="160"/>
      <c r="C36" s="22" t="s">
        <v>198</v>
      </c>
      <c r="D36" s="31"/>
      <c r="E36" s="34"/>
      <c r="F36" s="233"/>
      <c r="K36" s="240"/>
    </row>
    <row r="37" spans="1:11" ht="23.25" customHeight="1" x14ac:dyDescent="0.25">
      <c r="A37" s="161"/>
      <c r="B37" s="160"/>
      <c r="C37" s="22" t="s">
        <v>199</v>
      </c>
      <c r="D37" s="31">
        <f>D35</f>
        <v>0</v>
      </c>
      <c r="E37" s="31">
        <v>0</v>
      </c>
      <c r="F37" s="231">
        <v>0</v>
      </c>
      <c r="K37" s="240"/>
    </row>
    <row r="38" spans="1:11" ht="30" customHeight="1" x14ac:dyDescent="0.25">
      <c r="A38" s="161"/>
      <c r="B38" s="160"/>
      <c r="C38" s="143" t="s">
        <v>205</v>
      </c>
      <c r="D38" s="31">
        <f>D35</f>
        <v>0</v>
      </c>
      <c r="E38" s="31">
        <f>E35</f>
        <v>11742.86</v>
      </c>
      <c r="F38" s="231">
        <f>F35</f>
        <v>11742.86</v>
      </c>
      <c r="K38" s="240"/>
    </row>
    <row r="39" spans="1:11" ht="23.25" customHeight="1" x14ac:dyDescent="0.25">
      <c r="A39" s="161"/>
      <c r="B39" s="160"/>
      <c r="C39" s="143" t="s">
        <v>38</v>
      </c>
      <c r="D39" s="31">
        <v>18800</v>
      </c>
      <c r="E39" s="23">
        <v>4762</v>
      </c>
      <c r="F39" s="235">
        <v>4761</v>
      </c>
      <c r="K39" s="240">
        <v>18800</v>
      </c>
    </row>
    <row r="40" spans="1:11" ht="23.25" customHeight="1" x14ac:dyDescent="0.25">
      <c r="A40" s="161"/>
      <c r="B40" s="160"/>
      <c r="C40" s="22" t="s">
        <v>198</v>
      </c>
      <c r="D40" s="31"/>
      <c r="E40" s="23"/>
      <c r="F40" s="235"/>
      <c r="K40" s="240"/>
    </row>
    <row r="41" spans="1:11" ht="23.25" customHeight="1" x14ac:dyDescent="0.25">
      <c r="A41" s="161"/>
      <c r="B41" s="160"/>
      <c r="C41" s="22" t="s">
        <v>199</v>
      </c>
      <c r="D41" s="31">
        <v>0</v>
      </c>
      <c r="E41" s="31">
        <v>12</v>
      </c>
      <c r="F41" s="231">
        <v>11</v>
      </c>
      <c r="K41" s="240"/>
    </row>
    <row r="42" spans="1:11" ht="29.25" customHeight="1" x14ac:dyDescent="0.25">
      <c r="A42" s="161"/>
      <c r="B42" s="160"/>
      <c r="C42" s="143" t="s">
        <v>205</v>
      </c>
      <c r="D42" s="31">
        <f>D39</f>
        <v>18800</v>
      </c>
      <c r="E42" s="31">
        <v>4750</v>
      </c>
      <c r="F42" s="231">
        <v>4750</v>
      </c>
      <c r="K42" s="240"/>
    </row>
    <row r="43" spans="1:11" ht="22.5" customHeight="1" x14ac:dyDescent="0.25">
      <c r="A43" s="161" t="s">
        <v>74</v>
      </c>
      <c r="B43" s="160" t="s">
        <v>94</v>
      </c>
      <c r="C43" s="22" t="s">
        <v>204</v>
      </c>
      <c r="D43" s="31">
        <f>D44</f>
        <v>0</v>
      </c>
      <c r="E43" s="31">
        <f t="shared" ref="E43:F43" si="2">E44</f>
        <v>369.99900000000002</v>
      </c>
      <c r="F43" s="231">
        <f t="shared" si="2"/>
        <v>319.99900000000002</v>
      </c>
      <c r="H43" s="237">
        <f>(F43*100)/E43</f>
        <v>86.486449963378277</v>
      </c>
      <c r="K43" s="240">
        <f>K44</f>
        <v>0</v>
      </c>
    </row>
    <row r="44" spans="1:11" ht="22.5" customHeight="1" x14ac:dyDescent="0.25">
      <c r="A44" s="161"/>
      <c r="B44" s="160"/>
      <c r="C44" s="143" t="s">
        <v>38</v>
      </c>
      <c r="D44" s="31">
        <v>0</v>
      </c>
      <c r="E44" s="14">
        <v>369.99900000000002</v>
      </c>
      <c r="F44" s="228">
        <v>319.99900000000002</v>
      </c>
      <c r="K44" s="240">
        <v>0</v>
      </c>
    </row>
    <row r="45" spans="1:11" ht="22.5" customHeight="1" x14ac:dyDescent="0.25">
      <c r="A45" s="161"/>
      <c r="B45" s="160"/>
      <c r="C45" s="22" t="s">
        <v>198</v>
      </c>
      <c r="D45" s="31"/>
      <c r="E45" s="14"/>
      <c r="F45" s="228"/>
      <c r="K45" s="240"/>
    </row>
    <row r="46" spans="1:11" ht="22.5" customHeight="1" x14ac:dyDescent="0.25">
      <c r="A46" s="161"/>
      <c r="B46" s="160"/>
      <c r="C46" s="22" t="s">
        <v>199</v>
      </c>
      <c r="D46" s="14">
        <f t="shared" ref="D46:E46" si="3">D44</f>
        <v>0</v>
      </c>
      <c r="E46" s="14">
        <f t="shared" si="3"/>
        <v>369.99900000000002</v>
      </c>
      <c r="F46" s="228">
        <f>F44</f>
        <v>319.99900000000002</v>
      </c>
      <c r="K46" s="240"/>
    </row>
    <row r="47" spans="1:11" ht="30" customHeight="1" x14ac:dyDescent="0.25">
      <c r="A47" s="161"/>
      <c r="B47" s="160"/>
      <c r="C47" s="143" t="s">
        <v>206</v>
      </c>
      <c r="D47" s="31">
        <v>0</v>
      </c>
      <c r="E47" s="31">
        <v>0</v>
      </c>
      <c r="F47" s="231">
        <v>0</v>
      </c>
      <c r="K47" s="240"/>
    </row>
    <row r="48" spans="1:11" ht="22.5" customHeight="1" x14ac:dyDescent="0.25">
      <c r="A48" s="161" t="s">
        <v>75</v>
      </c>
      <c r="B48" s="160" t="s">
        <v>93</v>
      </c>
      <c r="C48" s="22" t="s">
        <v>204</v>
      </c>
      <c r="D48" s="11">
        <f>D49+D54</f>
        <v>11246.91</v>
      </c>
      <c r="E48" s="11">
        <f>E49+E54</f>
        <v>20271.77</v>
      </c>
      <c r="F48" s="228">
        <f>F49+F54</f>
        <v>16456.440000000002</v>
      </c>
      <c r="H48" s="237">
        <f>(F48*100)/E48</f>
        <v>81.179097829148617</v>
      </c>
      <c r="K48" s="239">
        <f>K49+K54</f>
        <v>9778.58</v>
      </c>
    </row>
    <row r="49" spans="1:11" ht="22.5" customHeight="1" x14ac:dyDescent="0.25">
      <c r="A49" s="161"/>
      <c r="B49" s="160"/>
      <c r="C49" s="143" t="s">
        <v>203</v>
      </c>
      <c r="D49" s="11">
        <v>10232.91</v>
      </c>
      <c r="E49" s="11">
        <v>19257.77</v>
      </c>
      <c r="F49" s="230">
        <v>15633.62</v>
      </c>
      <c r="K49" s="239">
        <v>8764.58</v>
      </c>
    </row>
    <row r="50" spans="1:11" ht="22.5" customHeight="1" x14ac:dyDescent="0.25">
      <c r="A50" s="161"/>
      <c r="B50" s="160"/>
      <c r="C50" s="22" t="s">
        <v>198</v>
      </c>
      <c r="D50" s="11"/>
      <c r="E50" s="11"/>
      <c r="F50" s="230"/>
      <c r="K50" s="239"/>
    </row>
    <row r="51" spans="1:11" ht="30" customHeight="1" x14ac:dyDescent="0.25">
      <c r="A51" s="161"/>
      <c r="B51" s="160"/>
      <c r="C51" s="143" t="s">
        <v>206</v>
      </c>
      <c r="D51" s="11">
        <f>D49</f>
        <v>10232.91</v>
      </c>
      <c r="E51" s="11">
        <f t="shared" ref="E51:F51" si="4">E49</f>
        <v>19257.77</v>
      </c>
      <c r="F51" s="230">
        <f t="shared" si="4"/>
        <v>15633.62</v>
      </c>
      <c r="K51" s="239"/>
    </row>
    <row r="52" spans="1:11" ht="18.75" customHeight="1" x14ac:dyDescent="0.25">
      <c r="A52" s="161"/>
      <c r="B52" s="160"/>
      <c r="C52" s="143" t="s">
        <v>38</v>
      </c>
      <c r="D52" s="11">
        <v>1014</v>
      </c>
      <c r="E52" s="11">
        <v>1014</v>
      </c>
      <c r="F52" s="230">
        <v>822.82</v>
      </c>
      <c r="K52" s="239"/>
    </row>
    <row r="53" spans="1:11" ht="18.75" customHeight="1" x14ac:dyDescent="0.25">
      <c r="A53" s="161"/>
      <c r="B53" s="160"/>
      <c r="C53" s="22" t="s">
        <v>198</v>
      </c>
      <c r="D53" s="11"/>
      <c r="E53" s="11"/>
      <c r="F53" s="230"/>
      <c r="K53" s="239"/>
    </row>
    <row r="54" spans="1:11" ht="30" customHeight="1" x14ac:dyDescent="0.25">
      <c r="A54" s="161"/>
      <c r="B54" s="160"/>
      <c r="C54" s="143" t="s">
        <v>206</v>
      </c>
      <c r="D54" s="11">
        <v>1014</v>
      </c>
      <c r="E54" s="11">
        <v>1014</v>
      </c>
      <c r="F54" s="230">
        <v>822.82</v>
      </c>
      <c r="K54" s="239">
        <v>1014</v>
      </c>
    </row>
    <row r="55" spans="1:11" ht="21" customHeight="1" x14ac:dyDescent="0.25">
      <c r="A55" s="162" t="s">
        <v>210</v>
      </c>
      <c r="B55" s="164" t="s">
        <v>209</v>
      </c>
      <c r="C55" s="22" t="s">
        <v>204</v>
      </c>
      <c r="D55" s="11">
        <f>D56+D59</f>
        <v>3603.45</v>
      </c>
      <c r="E55" s="11">
        <f>E56+E59</f>
        <v>3665.8999999999996</v>
      </c>
      <c r="F55" s="230">
        <f t="shared" ref="F55" si="5">F56+F59</f>
        <v>2494.12</v>
      </c>
      <c r="H55" s="237">
        <f>(F55*100)/E55</f>
        <v>68.035680187675609</v>
      </c>
      <c r="K55" s="239">
        <f>K56+K59</f>
        <v>650</v>
      </c>
    </row>
    <row r="56" spans="1:11" ht="21" customHeight="1" x14ac:dyDescent="0.25">
      <c r="A56" s="162"/>
      <c r="B56" s="164"/>
      <c r="C56" s="22" t="s">
        <v>202</v>
      </c>
      <c r="D56" s="11">
        <v>0</v>
      </c>
      <c r="E56" s="11">
        <v>62.45</v>
      </c>
      <c r="F56" s="228">
        <v>0</v>
      </c>
      <c r="K56" s="239">
        <v>0</v>
      </c>
    </row>
    <row r="57" spans="1:11" ht="21" customHeight="1" x14ac:dyDescent="0.25">
      <c r="A57" s="162"/>
      <c r="B57" s="164"/>
      <c r="C57" s="22" t="s">
        <v>198</v>
      </c>
      <c r="D57" s="11"/>
      <c r="E57" s="11"/>
      <c r="F57" s="228"/>
      <c r="K57" s="239"/>
    </row>
    <row r="58" spans="1:11" ht="21" customHeight="1" x14ac:dyDescent="0.25">
      <c r="A58" s="162"/>
      <c r="B58" s="164"/>
      <c r="C58" s="22" t="s">
        <v>199</v>
      </c>
      <c r="D58" s="11">
        <v>0</v>
      </c>
      <c r="E58" s="11">
        <v>62.45</v>
      </c>
      <c r="F58" s="228">
        <v>0</v>
      </c>
      <c r="K58" s="239"/>
    </row>
    <row r="59" spans="1:11" ht="25.5" customHeight="1" x14ac:dyDescent="0.25">
      <c r="A59" s="162"/>
      <c r="B59" s="164"/>
      <c r="C59" s="143" t="s">
        <v>117</v>
      </c>
      <c r="D59" s="11">
        <v>3603.45</v>
      </c>
      <c r="E59" s="11">
        <v>3603.45</v>
      </c>
      <c r="F59" s="235">
        <v>2494.12</v>
      </c>
      <c r="K59" s="239">
        <v>650</v>
      </c>
    </row>
    <row r="60" spans="1:11" ht="22.5" customHeight="1" x14ac:dyDescent="0.25">
      <c r="A60" s="161" t="s">
        <v>196</v>
      </c>
      <c r="B60" s="160" t="s">
        <v>116</v>
      </c>
      <c r="C60" s="22" t="s">
        <v>204</v>
      </c>
      <c r="D60" s="11">
        <f>D61+D67+D69</f>
        <v>362378.94</v>
      </c>
      <c r="E60" s="11">
        <f>E61+E67+E69</f>
        <v>411117.9</v>
      </c>
      <c r="F60" s="235">
        <f>F61+F67+F69</f>
        <v>117356.455</v>
      </c>
      <c r="H60" s="237">
        <f>(F60*100)/E60</f>
        <v>28.545693340037005</v>
      </c>
      <c r="K60" s="239">
        <f>K61+K67+K69</f>
        <v>297534.83</v>
      </c>
    </row>
    <row r="61" spans="1:11" ht="22.5" customHeight="1" x14ac:dyDescent="0.25">
      <c r="A61" s="161"/>
      <c r="B61" s="160"/>
      <c r="C61" s="143" t="s">
        <v>203</v>
      </c>
      <c r="D61" s="11">
        <v>190499.82</v>
      </c>
      <c r="E61" s="11">
        <v>230986.54</v>
      </c>
      <c r="F61" s="235">
        <v>59955.000999999997</v>
      </c>
      <c r="K61" s="243">
        <v>4859.1499999999996</v>
      </c>
    </row>
    <row r="62" spans="1:11" ht="22.5" customHeight="1" x14ac:dyDescent="0.25">
      <c r="A62" s="161"/>
      <c r="B62" s="160"/>
      <c r="C62" s="22" t="s">
        <v>198</v>
      </c>
      <c r="D62" s="23"/>
      <c r="E62" s="11"/>
      <c r="F62" s="235"/>
      <c r="K62" s="243"/>
    </row>
    <row r="63" spans="1:11" ht="24" customHeight="1" x14ac:dyDescent="0.25">
      <c r="A63" s="161"/>
      <c r="B63" s="160"/>
      <c r="C63" s="22" t="s">
        <v>199</v>
      </c>
      <c r="D63" s="11">
        <v>190499.82</v>
      </c>
      <c r="E63" s="11">
        <v>230986.54</v>
      </c>
      <c r="F63" s="235">
        <v>59955.000999999997</v>
      </c>
      <c r="K63" s="243"/>
    </row>
    <row r="64" spans="1:11" ht="31.5" customHeight="1" x14ac:dyDescent="0.25">
      <c r="A64" s="161"/>
      <c r="B64" s="160"/>
      <c r="C64" s="143" t="s">
        <v>206</v>
      </c>
      <c r="D64" s="23">
        <v>0</v>
      </c>
      <c r="E64" s="23">
        <v>0</v>
      </c>
      <c r="F64" s="235">
        <v>0</v>
      </c>
      <c r="K64" s="243"/>
    </row>
    <row r="65" spans="1:11" ht="22.5" customHeight="1" x14ac:dyDescent="0.25">
      <c r="A65" s="161"/>
      <c r="B65" s="160"/>
      <c r="C65" s="143" t="s">
        <v>38</v>
      </c>
      <c r="D65" s="23">
        <v>7934.18</v>
      </c>
      <c r="E65" s="11">
        <v>9392.6200000000008</v>
      </c>
      <c r="F65" s="235">
        <v>2355.1030000000001</v>
      </c>
      <c r="K65" s="243"/>
    </row>
    <row r="66" spans="1:11" ht="22.5" customHeight="1" x14ac:dyDescent="0.25">
      <c r="A66" s="161"/>
      <c r="B66" s="160"/>
      <c r="C66" s="22" t="s">
        <v>198</v>
      </c>
      <c r="D66" s="23"/>
      <c r="E66" s="11"/>
      <c r="F66" s="235"/>
      <c r="K66" s="243"/>
    </row>
    <row r="67" spans="1:11" ht="24.75" customHeight="1" x14ac:dyDescent="0.25">
      <c r="A67" s="161"/>
      <c r="B67" s="160"/>
      <c r="C67" s="22" t="s">
        <v>199</v>
      </c>
      <c r="D67" s="23">
        <v>7934.18</v>
      </c>
      <c r="E67" s="11">
        <v>9392.6200000000008</v>
      </c>
      <c r="F67" s="235">
        <v>2355.1030000000001</v>
      </c>
      <c r="K67" s="239">
        <v>129851.23</v>
      </c>
    </row>
    <row r="68" spans="1:11" ht="31.5" customHeight="1" x14ac:dyDescent="0.25">
      <c r="A68" s="161"/>
      <c r="B68" s="160"/>
      <c r="C68" s="143" t="s">
        <v>206</v>
      </c>
      <c r="D68" s="11">
        <v>0</v>
      </c>
      <c r="E68" s="11">
        <v>0</v>
      </c>
      <c r="F68" s="230">
        <v>0</v>
      </c>
      <c r="K68" s="239"/>
    </row>
    <row r="69" spans="1:11" ht="31.5" customHeight="1" x14ac:dyDescent="0.25">
      <c r="A69" s="161"/>
      <c r="B69" s="160"/>
      <c r="C69" s="143" t="s">
        <v>117</v>
      </c>
      <c r="D69" s="11">
        <v>163944.94</v>
      </c>
      <c r="E69" s="11">
        <v>170738.74</v>
      </c>
      <c r="F69" s="235">
        <v>55046.351000000002</v>
      </c>
      <c r="K69" s="239">
        <v>162824.45000000001</v>
      </c>
    </row>
    <row r="70" spans="1:11" ht="18" customHeight="1" x14ac:dyDescent="0.25">
      <c r="A70" s="161">
        <v>2</v>
      </c>
      <c r="B70" s="160" t="s">
        <v>46</v>
      </c>
      <c r="C70" s="22" t="s">
        <v>204</v>
      </c>
      <c r="D70" s="11">
        <f>D71+D74</f>
        <v>434080.15</v>
      </c>
      <c r="E70" s="11">
        <f>E71+E74</f>
        <v>399800.34</v>
      </c>
      <c r="F70" s="235">
        <f>F71+F74</f>
        <v>216274.73300000001</v>
      </c>
      <c r="H70" s="237">
        <f>(F70*100)/E70</f>
        <v>54.095685111223268</v>
      </c>
      <c r="K70" s="239">
        <f>K71+K74</f>
        <v>172097.09399999998</v>
      </c>
    </row>
    <row r="71" spans="1:11" ht="18" customHeight="1" x14ac:dyDescent="0.25">
      <c r="A71" s="161"/>
      <c r="B71" s="160"/>
      <c r="C71" s="22" t="s">
        <v>202</v>
      </c>
      <c r="D71" s="36">
        <f>D78+D86+D93+D100</f>
        <v>127335.29000000001</v>
      </c>
      <c r="E71" s="36">
        <f>E78+E86+E93+E100</f>
        <v>125923.64</v>
      </c>
      <c r="F71" s="236">
        <f>F78+F86+F93+F100</f>
        <v>116524.19099999999</v>
      </c>
      <c r="K71" s="244">
        <f>K79+K86+K93+K100</f>
        <v>114206.85399999999</v>
      </c>
    </row>
    <row r="72" spans="1:11" ht="18" customHeight="1" x14ac:dyDescent="0.25">
      <c r="A72" s="161"/>
      <c r="B72" s="160"/>
      <c r="C72" s="22" t="s">
        <v>198</v>
      </c>
      <c r="D72" s="36"/>
      <c r="E72" s="36"/>
      <c r="F72" s="236"/>
      <c r="K72" s="244"/>
    </row>
    <row r="73" spans="1:11" ht="24.75" customHeight="1" x14ac:dyDescent="0.25">
      <c r="A73" s="161"/>
      <c r="B73" s="160"/>
      <c r="C73" s="22" t="s">
        <v>199</v>
      </c>
      <c r="D73" s="36">
        <f>D71</f>
        <v>127335.29000000001</v>
      </c>
      <c r="E73" s="36">
        <f t="shared" ref="E73:F73" si="6">E71</f>
        <v>125923.64</v>
      </c>
      <c r="F73" s="236">
        <f t="shared" si="6"/>
        <v>116524.19099999999</v>
      </c>
      <c r="K73" s="244"/>
    </row>
    <row r="74" spans="1:11" ht="18" customHeight="1" x14ac:dyDescent="0.25">
      <c r="A74" s="161"/>
      <c r="B74" s="160"/>
      <c r="C74" s="143" t="s">
        <v>203</v>
      </c>
      <c r="D74" s="14">
        <f>D89+D96</f>
        <v>306744.86</v>
      </c>
      <c r="E74" s="14">
        <f>E89+E96</f>
        <v>273876.7</v>
      </c>
      <c r="F74" s="228">
        <f>F89+F96</f>
        <v>99750.542000000001</v>
      </c>
      <c r="K74" s="245">
        <f>K89+K80+K96</f>
        <v>57890.239999999998</v>
      </c>
    </row>
    <row r="75" spans="1:11" ht="18" customHeight="1" x14ac:dyDescent="0.25">
      <c r="A75" s="161"/>
      <c r="B75" s="160"/>
      <c r="C75" s="22" t="s">
        <v>198</v>
      </c>
      <c r="D75" s="14"/>
      <c r="E75" s="14"/>
      <c r="F75" s="228"/>
      <c r="K75" s="245"/>
    </row>
    <row r="76" spans="1:11" ht="30" customHeight="1" x14ac:dyDescent="0.25">
      <c r="A76" s="161"/>
      <c r="B76" s="160"/>
      <c r="C76" s="22" t="s">
        <v>199</v>
      </c>
      <c r="D76" s="14">
        <f>D74</f>
        <v>306744.86</v>
      </c>
      <c r="E76" s="14">
        <f t="shared" ref="E76:F76" si="7">E74</f>
        <v>273876.7</v>
      </c>
      <c r="F76" s="228">
        <f t="shared" si="7"/>
        <v>99750.542000000001</v>
      </c>
      <c r="K76" s="245"/>
    </row>
    <row r="77" spans="1:11" ht="21" customHeight="1" x14ac:dyDescent="0.25">
      <c r="A77" s="161" t="s">
        <v>28</v>
      </c>
      <c r="B77" s="160" t="s">
        <v>50</v>
      </c>
      <c r="C77" s="22" t="s">
        <v>197</v>
      </c>
      <c r="D77" s="14">
        <f>D78</f>
        <v>101085.3</v>
      </c>
      <c r="E77" s="14">
        <f t="shared" ref="E77" si="8">E78</f>
        <v>101803.75</v>
      </c>
      <c r="F77" s="228">
        <f>F78</f>
        <v>101326.48</v>
      </c>
      <c r="H77" s="237">
        <f>(F77*100)/E77</f>
        <v>99.531186228405147</v>
      </c>
      <c r="K77" s="238"/>
    </row>
    <row r="78" spans="1:11" ht="21" customHeight="1" x14ac:dyDescent="0.25">
      <c r="A78" s="161"/>
      <c r="B78" s="160"/>
      <c r="C78" s="22" t="s">
        <v>38</v>
      </c>
      <c r="D78" s="14">
        <f>101085.3</f>
        <v>101085.3</v>
      </c>
      <c r="E78" s="11">
        <f>101736.75+67</f>
        <v>101803.75</v>
      </c>
      <c r="F78" s="235">
        <f>101259.48+67</f>
        <v>101326.48</v>
      </c>
      <c r="K78" s="239">
        <f>K79+K80</f>
        <v>101234.484</v>
      </c>
    </row>
    <row r="79" spans="1:11" ht="21" customHeight="1" x14ac:dyDescent="0.25">
      <c r="A79" s="161"/>
      <c r="B79" s="160"/>
      <c r="C79" s="22" t="s">
        <v>198</v>
      </c>
      <c r="D79" s="37"/>
      <c r="E79" s="33"/>
      <c r="F79" s="232"/>
      <c r="G79" s="237" t="s">
        <v>186</v>
      </c>
      <c r="K79" s="245">
        <f>101001.16+233.324</f>
        <v>101234.484</v>
      </c>
    </row>
    <row r="80" spans="1:11" ht="28.5" customHeight="1" x14ac:dyDescent="0.25">
      <c r="A80" s="161"/>
      <c r="B80" s="160"/>
      <c r="C80" s="22" t="s">
        <v>199</v>
      </c>
      <c r="D80" s="14">
        <f>101085.3</f>
        <v>101085.3</v>
      </c>
      <c r="E80" s="11">
        <f>101736.75+67</f>
        <v>101803.75</v>
      </c>
      <c r="F80" s="235">
        <f>101259.48+67</f>
        <v>101326.48</v>
      </c>
      <c r="G80" s="237" t="s">
        <v>186</v>
      </c>
      <c r="K80" s="246"/>
    </row>
    <row r="81" spans="1:11" ht="20.25" customHeight="1" x14ac:dyDescent="0.25">
      <c r="A81" s="161" t="s">
        <v>29</v>
      </c>
      <c r="B81" s="160" t="s">
        <v>51</v>
      </c>
      <c r="C81" s="22" t="s">
        <v>197</v>
      </c>
      <c r="D81" s="14">
        <f>D82</f>
        <v>0</v>
      </c>
      <c r="E81" s="14">
        <f t="shared" ref="E81:F81" si="9">E82</f>
        <v>0</v>
      </c>
      <c r="F81" s="228">
        <f t="shared" si="9"/>
        <v>0</v>
      </c>
      <c r="H81" s="237" t="e">
        <f>(F81*100)/E81</f>
        <v>#DIV/0!</v>
      </c>
      <c r="K81" s="246"/>
    </row>
    <row r="82" spans="1:11" ht="20.25" customHeight="1" x14ac:dyDescent="0.25">
      <c r="A82" s="161"/>
      <c r="B82" s="160"/>
      <c r="C82" s="22" t="s">
        <v>38</v>
      </c>
      <c r="D82" s="14">
        <v>0</v>
      </c>
      <c r="E82" s="11">
        <v>0</v>
      </c>
      <c r="F82" s="235">
        <v>0</v>
      </c>
      <c r="K82" s="246"/>
    </row>
    <row r="83" spans="1:11" ht="20.25" customHeight="1" x14ac:dyDescent="0.25">
      <c r="A83" s="161"/>
      <c r="B83" s="160"/>
      <c r="C83" s="22" t="s">
        <v>198</v>
      </c>
      <c r="D83" s="14"/>
      <c r="E83" s="11"/>
      <c r="F83" s="235"/>
      <c r="K83" s="246"/>
    </row>
    <row r="84" spans="1:11" ht="25.5" customHeight="1" x14ac:dyDescent="0.25">
      <c r="A84" s="161"/>
      <c r="B84" s="160"/>
      <c r="C84" s="22" t="s">
        <v>199</v>
      </c>
      <c r="D84" s="23">
        <v>0</v>
      </c>
      <c r="E84" s="14">
        <v>0</v>
      </c>
      <c r="F84" s="228">
        <v>0</v>
      </c>
      <c r="K84" s="243"/>
    </row>
    <row r="85" spans="1:11" ht="20.25" customHeight="1" x14ac:dyDescent="0.25">
      <c r="A85" s="161" t="s">
        <v>76</v>
      </c>
      <c r="B85" s="160" t="s">
        <v>113</v>
      </c>
      <c r="C85" s="22" t="s">
        <v>197</v>
      </c>
      <c r="D85" s="11">
        <f>D86+D89</f>
        <v>281147.65000000002</v>
      </c>
      <c r="E85" s="23">
        <f>E86+E89</f>
        <v>211297.13999999998</v>
      </c>
      <c r="F85" s="235">
        <f>F86+F89</f>
        <v>42278.445</v>
      </c>
      <c r="H85" s="237">
        <f>(F85*100)/E85</f>
        <v>20.009000121818971</v>
      </c>
      <c r="K85" s="239">
        <f>K86+K89</f>
        <v>19015.410000000003</v>
      </c>
    </row>
    <row r="86" spans="1:11" ht="20.25" customHeight="1" x14ac:dyDescent="0.25">
      <c r="A86" s="161"/>
      <c r="B86" s="160"/>
      <c r="C86" s="22" t="s">
        <v>38</v>
      </c>
      <c r="D86" s="11">
        <v>15695.38</v>
      </c>
      <c r="E86" s="23">
        <v>13832.05</v>
      </c>
      <c r="F86" s="235">
        <v>5070.8829999999998</v>
      </c>
      <c r="K86" s="239">
        <v>2417.7600000000002</v>
      </c>
    </row>
    <row r="87" spans="1:11" ht="20.25" customHeight="1" x14ac:dyDescent="0.25">
      <c r="A87" s="161"/>
      <c r="B87" s="160"/>
      <c r="C87" s="22" t="s">
        <v>198</v>
      </c>
      <c r="D87" s="11"/>
      <c r="E87" s="23"/>
      <c r="F87" s="235"/>
      <c r="K87" s="239"/>
    </row>
    <row r="88" spans="1:11" ht="25.5" customHeight="1" x14ac:dyDescent="0.25">
      <c r="A88" s="161"/>
      <c r="B88" s="160"/>
      <c r="C88" s="22" t="s">
        <v>199</v>
      </c>
      <c r="D88" s="11">
        <f>D86</f>
        <v>15695.38</v>
      </c>
      <c r="E88" s="11">
        <f t="shared" ref="E88:F88" si="10">E86</f>
        <v>13832.05</v>
      </c>
      <c r="F88" s="230">
        <f t="shared" si="10"/>
        <v>5070.8829999999998</v>
      </c>
      <c r="K88" s="239"/>
    </row>
    <row r="89" spans="1:11" ht="20.25" customHeight="1" x14ac:dyDescent="0.25">
      <c r="A89" s="161"/>
      <c r="B89" s="160"/>
      <c r="C89" s="143" t="s">
        <v>203</v>
      </c>
      <c r="D89" s="11">
        <v>265452.27</v>
      </c>
      <c r="E89" s="23">
        <v>197465.09</v>
      </c>
      <c r="F89" s="235">
        <v>37207.561999999998</v>
      </c>
      <c r="K89" s="239">
        <v>16597.650000000001</v>
      </c>
    </row>
    <row r="90" spans="1:11" ht="20.25" customHeight="1" x14ac:dyDescent="0.25">
      <c r="A90" s="161"/>
      <c r="B90" s="160"/>
      <c r="C90" s="22" t="s">
        <v>198</v>
      </c>
      <c r="D90" s="11"/>
      <c r="E90" s="23"/>
      <c r="F90" s="235"/>
      <c r="K90" s="239"/>
    </row>
    <row r="91" spans="1:11" ht="28.5" customHeight="1" x14ac:dyDescent="0.25">
      <c r="A91" s="161"/>
      <c r="B91" s="160"/>
      <c r="C91" s="22" t="s">
        <v>199</v>
      </c>
      <c r="D91" s="11">
        <f>D89</f>
        <v>265452.27</v>
      </c>
      <c r="E91" s="11">
        <f t="shared" ref="E91:F91" si="11">E89</f>
        <v>197465.09</v>
      </c>
      <c r="F91" s="230">
        <f t="shared" si="11"/>
        <v>37207.561999999998</v>
      </c>
      <c r="K91" s="239"/>
    </row>
    <row r="92" spans="1:11" ht="20.25" customHeight="1" x14ac:dyDescent="0.25">
      <c r="A92" s="161" t="s">
        <v>95</v>
      </c>
      <c r="B92" s="248" t="s">
        <v>163</v>
      </c>
      <c r="C92" s="22" t="s">
        <v>197</v>
      </c>
      <c r="D92" s="11">
        <f>D93+D96</f>
        <v>41709.679999999993</v>
      </c>
      <c r="E92" s="11">
        <f t="shared" ref="E92" si="12">E93+E96</f>
        <v>77241.81</v>
      </c>
      <c r="F92" s="230">
        <f>F93+F96</f>
        <v>63212.168000000005</v>
      </c>
      <c r="H92" s="237">
        <f>(F92*100)/E92</f>
        <v>81.836725472901279</v>
      </c>
      <c r="K92" s="239">
        <f>K93+K96</f>
        <v>41709.679999999993</v>
      </c>
    </row>
    <row r="93" spans="1:11" ht="20.25" customHeight="1" x14ac:dyDescent="0.25">
      <c r="A93" s="161"/>
      <c r="B93" s="248"/>
      <c r="C93" s="22" t="s">
        <v>38</v>
      </c>
      <c r="D93" s="11">
        <v>417.09</v>
      </c>
      <c r="E93" s="23">
        <v>830.2</v>
      </c>
      <c r="F93" s="235">
        <v>669.18799999999999</v>
      </c>
      <c r="K93" s="239">
        <v>417.09</v>
      </c>
    </row>
    <row r="94" spans="1:11" ht="20.25" customHeight="1" x14ac:dyDescent="0.25">
      <c r="A94" s="161"/>
      <c r="B94" s="248"/>
      <c r="C94" s="22" t="s">
        <v>198</v>
      </c>
      <c r="D94" s="11"/>
      <c r="E94" s="23"/>
      <c r="F94" s="235"/>
      <c r="K94" s="239"/>
    </row>
    <row r="95" spans="1:11" ht="20.25" customHeight="1" x14ac:dyDescent="0.25">
      <c r="A95" s="161"/>
      <c r="B95" s="248"/>
      <c r="C95" s="22" t="s">
        <v>199</v>
      </c>
      <c r="D95" s="11">
        <f>D93</f>
        <v>417.09</v>
      </c>
      <c r="E95" s="11">
        <f t="shared" ref="E95:F95" si="13">E93</f>
        <v>830.2</v>
      </c>
      <c r="F95" s="230">
        <f t="shared" si="13"/>
        <v>669.18799999999999</v>
      </c>
      <c r="K95" s="239"/>
    </row>
    <row r="96" spans="1:11" ht="20.25" customHeight="1" x14ac:dyDescent="0.25">
      <c r="A96" s="161"/>
      <c r="B96" s="248"/>
      <c r="C96" s="143" t="s">
        <v>203</v>
      </c>
      <c r="D96" s="11">
        <v>41292.589999999997</v>
      </c>
      <c r="E96" s="23">
        <v>76411.61</v>
      </c>
      <c r="F96" s="235">
        <v>62542.98</v>
      </c>
      <c r="K96" s="239">
        <v>41292.589999999997</v>
      </c>
    </row>
    <row r="97" spans="1:11" ht="20.25" customHeight="1" x14ac:dyDescent="0.25">
      <c r="A97" s="161"/>
      <c r="B97" s="248"/>
      <c r="C97" s="22" t="s">
        <v>198</v>
      </c>
      <c r="D97" s="11"/>
      <c r="E97" s="23"/>
      <c r="F97" s="235"/>
      <c r="K97" s="239"/>
    </row>
    <row r="98" spans="1:11" ht="20.25" customHeight="1" x14ac:dyDescent="0.25">
      <c r="A98" s="161"/>
      <c r="B98" s="248"/>
      <c r="C98" s="22" t="s">
        <v>199</v>
      </c>
      <c r="D98" s="11">
        <f>D96</f>
        <v>41292.589999999997</v>
      </c>
      <c r="E98" s="11">
        <f t="shared" ref="E98:F98" si="14">E96</f>
        <v>76411.61</v>
      </c>
      <c r="F98" s="230">
        <f t="shared" si="14"/>
        <v>62542.98</v>
      </c>
      <c r="K98" s="239"/>
    </row>
    <row r="99" spans="1:11" ht="20.25" customHeight="1" x14ac:dyDescent="0.25">
      <c r="A99" s="161" t="s">
        <v>115</v>
      </c>
      <c r="B99" s="248" t="s">
        <v>164</v>
      </c>
      <c r="C99" s="22" t="s">
        <v>197</v>
      </c>
      <c r="D99" s="11">
        <f>D100</f>
        <v>10137.52</v>
      </c>
      <c r="E99" s="11">
        <f t="shared" ref="E99:F99" si="15">E100</f>
        <v>9457.64</v>
      </c>
      <c r="F99" s="230">
        <f t="shared" si="15"/>
        <v>9457.64</v>
      </c>
      <c r="H99" s="237">
        <f>(F99*100)/E99</f>
        <v>100</v>
      </c>
      <c r="K99" s="239">
        <f>K100</f>
        <v>10137.52</v>
      </c>
    </row>
    <row r="100" spans="1:11" ht="20.25" customHeight="1" x14ac:dyDescent="0.25">
      <c r="A100" s="161"/>
      <c r="B100" s="248"/>
      <c r="C100" s="22" t="s">
        <v>38</v>
      </c>
      <c r="D100" s="11">
        <v>10137.52</v>
      </c>
      <c r="E100" s="14">
        <v>9457.64</v>
      </c>
      <c r="F100" s="228">
        <v>9457.64</v>
      </c>
      <c r="K100" s="239">
        <v>10137.52</v>
      </c>
    </row>
    <row r="101" spans="1:11" ht="20.25" customHeight="1" x14ac:dyDescent="0.25">
      <c r="A101" s="161"/>
      <c r="B101" s="248"/>
      <c r="C101" s="22" t="s">
        <v>198</v>
      </c>
      <c r="D101" s="11"/>
      <c r="E101" s="14"/>
      <c r="F101" s="228"/>
      <c r="K101" s="239"/>
    </row>
    <row r="102" spans="1:11" ht="20.25" customHeight="1" x14ac:dyDescent="0.25">
      <c r="A102" s="161"/>
      <c r="B102" s="248"/>
      <c r="C102" s="22" t="s">
        <v>199</v>
      </c>
      <c r="D102" s="11">
        <v>10137.52</v>
      </c>
      <c r="E102" s="14">
        <v>9457.64</v>
      </c>
      <c r="F102" s="228">
        <v>9457.64</v>
      </c>
      <c r="K102" s="239"/>
    </row>
    <row r="103" spans="1:11" ht="20.25" customHeight="1" x14ac:dyDescent="0.25">
      <c r="A103" s="161">
        <v>3</v>
      </c>
      <c r="B103" s="160" t="s">
        <v>47</v>
      </c>
      <c r="C103" s="22" t="s">
        <v>197</v>
      </c>
      <c r="D103" s="11">
        <f>D107+D111</f>
        <v>81097.070000000007</v>
      </c>
      <c r="E103" s="11">
        <f t="shared" ref="E103:F103" si="16">E107+E111</f>
        <v>88819.91</v>
      </c>
      <c r="F103" s="230">
        <f t="shared" si="16"/>
        <v>88186.91</v>
      </c>
      <c r="H103" s="237">
        <f>(F103*100)/E103</f>
        <v>99.287321952926987</v>
      </c>
      <c r="K103" s="239"/>
    </row>
    <row r="104" spans="1:11" ht="20.25" customHeight="1" x14ac:dyDescent="0.25">
      <c r="A104" s="161"/>
      <c r="B104" s="160"/>
      <c r="C104" s="22" t="s">
        <v>38</v>
      </c>
      <c r="D104" s="11">
        <f>D110+D114</f>
        <v>81097.070000000007</v>
      </c>
      <c r="E104" s="11">
        <f>E110+E114</f>
        <v>88819.91</v>
      </c>
      <c r="F104" s="235">
        <f>F110+F114</f>
        <v>88186.91</v>
      </c>
      <c r="H104" s="237">
        <f>(F104*100)/D104</f>
        <v>108.74241202548994</v>
      </c>
      <c r="K104" s="239">
        <f>K110+K114</f>
        <v>81097.070000000007</v>
      </c>
    </row>
    <row r="105" spans="1:11" ht="20.25" customHeight="1" x14ac:dyDescent="0.25">
      <c r="A105" s="161"/>
      <c r="B105" s="160"/>
      <c r="C105" s="22" t="s">
        <v>198</v>
      </c>
      <c r="D105" s="11"/>
      <c r="E105" s="11"/>
      <c r="F105" s="235"/>
      <c r="K105" s="239"/>
    </row>
    <row r="106" spans="1:11" ht="20.25" customHeight="1" x14ac:dyDescent="0.25">
      <c r="A106" s="161"/>
      <c r="B106" s="160"/>
      <c r="C106" s="22" t="s">
        <v>199</v>
      </c>
      <c r="D106" s="11">
        <f>D110+D114</f>
        <v>81097.070000000007</v>
      </c>
      <c r="E106" s="11">
        <f t="shared" ref="E106:F106" si="17">E110+E114</f>
        <v>88819.91</v>
      </c>
      <c r="F106" s="230">
        <f t="shared" si="17"/>
        <v>88186.91</v>
      </c>
      <c r="K106" s="239"/>
    </row>
    <row r="107" spans="1:11" ht="20.25" customHeight="1" x14ac:dyDescent="0.25">
      <c r="A107" s="161" t="s">
        <v>39</v>
      </c>
      <c r="B107" s="160" t="s">
        <v>118</v>
      </c>
      <c r="C107" s="22" t="s">
        <v>197</v>
      </c>
      <c r="D107" s="11">
        <f>D108</f>
        <v>22518.41</v>
      </c>
      <c r="E107" s="11">
        <f t="shared" ref="E107:F107" si="18">E108</f>
        <v>21318.82</v>
      </c>
      <c r="F107" s="230">
        <f t="shared" si="18"/>
        <v>21091.56</v>
      </c>
      <c r="H107" s="237">
        <f>(F107*100)/E107</f>
        <v>98.933993532475057</v>
      </c>
      <c r="K107" s="238"/>
    </row>
    <row r="108" spans="1:11" ht="20.25" customHeight="1" x14ac:dyDescent="0.25">
      <c r="A108" s="161"/>
      <c r="B108" s="160"/>
      <c r="C108" s="22" t="s">
        <v>38</v>
      </c>
      <c r="D108" s="11">
        <v>22518.41</v>
      </c>
      <c r="E108" s="11">
        <v>21318.82</v>
      </c>
      <c r="F108" s="235">
        <v>21091.56</v>
      </c>
      <c r="K108" s="238"/>
    </row>
    <row r="109" spans="1:11" ht="20.25" customHeight="1" x14ac:dyDescent="0.25">
      <c r="A109" s="161"/>
      <c r="B109" s="160"/>
      <c r="C109" s="22" t="s">
        <v>198</v>
      </c>
      <c r="D109" s="144"/>
      <c r="E109" s="11"/>
      <c r="F109" s="235"/>
      <c r="K109" s="238"/>
    </row>
    <row r="110" spans="1:11" ht="20.25" customHeight="1" x14ac:dyDescent="0.25">
      <c r="A110" s="161"/>
      <c r="B110" s="160"/>
      <c r="C110" s="22" t="s">
        <v>199</v>
      </c>
      <c r="D110" s="11">
        <v>22518.41</v>
      </c>
      <c r="E110" s="11">
        <v>21318.82</v>
      </c>
      <c r="F110" s="235">
        <v>21091.56</v>
      </c>
      <c r="K110" s="239">
        <v>22518.41</v>
      </c>
    </row>
    <row r="111" spans="1:11" ht="20.25" customHeight="1" x14ac:dyDescent="0.25">
      <c r="A111" s="166" t="s">
        <v>78</v>
      </c>
      <c r="B111" s="165" t="s">
        <v>86</v>
      </c>
      <c r="C111" s="22" t="s">
        <v>197</v>
      </c>
      <c r="D111" s="11">
        <f>D114</f>
        <v>58578.66</v>
      </c>
      <c r="E111" s="11">
        <f t="shared" ref="E111:F111" si="19">E114</f>
        <v>67501.09</v>
      </c>
      <c r="F111" s="230">
        <f t="shared" si="19"/>
        <v>67095.350000000006</v>
      </c>
      <c r="H111" s="237">
        <f>(F111*100)/E111</f>
        <v>99.398913410139031</v>
      </c>
      <c r="K111" s="239"/>
    </row>
    <row r="112" spans="1:11" ht="20.25" customHeight="1" x14ac:dyDescent="0.25">
      <c r="A112" s="166"/>
      <c r="B112" s="165"/>
      <c r="C112" s="22" t="s">
        <v>38</v>
      </c>
      <c r="D112" s="31">
        <v>58578.66</v>
      </c>
      <c r="E112" s="31">
        <v>67501.09</v>
      </c>
      <c r="F112" s="235">
        <v>67095.350000000006</v>
      </c>
      <c r="K112" s="239"/>
    </row>
    <row r="113" spans="1:12" ht="20.25" customHeight="1" x14ac:dyDescent="0.25">
      <c r="A113" s="166"/>
      <c r="B113" s="165"/>
      <c r="C113" s="22" t="s">
        <v>198</v>
      </c>
      <c r="D113" s="11"/>
      <c r="E113" s="11"/>
      <c r="F113" s="235"/>
      <c r="K113" s="239"/>
    </row>
    <row r="114" spans="1:12" ht="20.25" customHeight="1" x14ac:dyDescent="0.25">
      <c r="A114" s="166"/>
      <c r="B114" s="165"/>
      <c r="C114" s="22" t="s">
        <v>199</v>
      </c>
      <c r="D114" s="31">
        <v>58578.66</v>
      </c>
      <c r="E114" s="31">
        <v>67501.09</v>
      </c>
      <c r="F114" s="235">
        <v>67095.350000000006</v>
      </c>
      <c r="K114" s="240">
        <v>58578.66</v>
      </c>
    </row>
    <row r="115" spans="1:12" ht="18.75" customHeight="1" x14ac:dyDescent="0.25">
      <c r="A115" s="153" t="s">
        <v>213</v>
      </c>
      <c r="B115" s="153"/>
      <c r="C115" s="153"/>
      <c r="D115" s="153"/>
    </row>
    <row r="116" spans="1:12" ht="18.75" customHeight="1" x14ac:dyDescent="0.25">
      <c r="A116" s="142"/>
      <c r="B116" s="142"/>
      <c r="C116" s="142"/>
      <c r="D116" s="142"/>
    </row>
    <row r="117" spans="1:12" ht="35.25" customHeight="1" x14ac:dyDescent="0.25">
      <c r="A117" s="40"/>
    </row>
    <row r="118" spans="1:12" s="20" customFormat="1" ht="75" customHeight="1" x14ac:dyDescent="0.3">
      <c r="A118" s="153" t="s">
        <v>191</v>
      </c>
      <c r="B118" s="153"/>
      <c r="C118" s="42"/>
      <c r="D118" s="43"/>
      <c r="E118" s="44"/>
      <c r="F118" s="44" t="s">
        <v>165</v>
      </c>
      <c r="G118" s="247"/>
      <c r="H118" s="247"/>
      <c r="I118" s="247"/>
      <c r="J118" s="247"/>
      <c r="K118" s="247"/>
      <c r="L118" s="247"/>
    </row>
    <row r="119" spans="1:12" ht="64.5" customHeight="1" x14ac:dyDescent="0.3">
      <c r="A119" s="43"/>
      <c r="B119" s="43"/>
      <c r="C119" s="43"/>
      <c r="D119" s="43"/>
      <c r="E119" s="45"/>
      <c r="F119" s="45"/>
    </row>
    <row r="120" spans="1:12" ht="24.75" customHeight="1" x14ac:dyDescent="0.25"/>
    <row r="121" spans="1:12" ht="24.75" customHeight="1" x14ac:dyDescent="0.25"/>
    <row r="122" spans="1:12" ht="24.75" customHeight="1" x14ac:dyDescent="0.25"/>
    <row r="123" spans="1:12" ht="24.75" customHeight="1" x14ac:dyDescent="0.25"/>
    <row r="190" ht="19.5" customHeight="1" x14ac:dyDescent="0.25"/>
  </sheetData>
  <mergeCells count="36">
    <mergeCell ref="C4:D4"/>
    <mergeCell ref="A115:D115"/>
    <mergeCell ref="B48:B54"/>
    <mergeCell ref="A48:A54"/>
    <mergeCell ref="B55:B59"/>
    <mergeCell ref="A55:A59"/>
    <mergeCell ref="B10:B21"/>
    <mergeCell ref="B22:B33"/>
    <mergeCell ref="B103:B106"/>
    <mergeCell ref="B60:B69"/>
    <mergeCell ref="A60:A69"/>
    <mergeCell ref="B107:B110"/>
    <mergeCell ref="A107:A110"/>
    <mergeCell ref="B111:B114"/>
    <mergeCell ref="A111:A114"/>
    <mergeCell ref="B70:B76"/>
    <mergeCell ref="A70:A76"/>
    <mergeCell ref="B77:B80"/>
    <mergeCell ref="A77:A80"/>
    <mergeCell ref="A118:B118"/>
    <mergeCell ref="B99:B102"/>
    <mergeCell ref="A99:A102"/>
    <mergeCell ref="B81:B84"/>
    <mergeCell ref="A81:A84"/>
    <mergeCell ref="B85:B91"/>
    <mergeCell ref="A85:A91"/>
    <mergeCell ref="A92:A98"/>
    <mergeCell ref="B92:B98"/>
    <mergeCell ref="A103:A106"/>
    <mergeCell ref="A6:F6"/>
    <mergeCell ref="B43:B47"/>
    <mergeCell ref="A43:A47"/>
    <mergeCell ref="B34:B42"/>
    <mergeCell ref="A34:A42"/>
    <mergeCell ref="A22:A33"/>
    <mergeCell ref="A10:A21"/>
  </mergeCells>
  <pageMargins left="0.51181102362204722" right="0.51181102362204722" top="0.94488188976377963" bottom="0.35433070866141736" header="0.31496062992125984" footer="0.31496062992125984"/>
  <pageSetup paperSize="9" scale="70" fitToWidth="0" orientation="landscape" blackAndWhite="1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topLeftCell="A45" zoomScale="90" zoomScaleSheetLayoutView="90" workbookViewId="0">
      <selection activeCell="I25" sqref="I25"/>
    </sheetView>
  </sheetViews>
  <sheetFormatPr defaultRowHeight="15.75" x14ac:dyDescent="0.25"/>
  <cols>
    <col min="1" max="1" width="7.28515625" style="53" customWidth="1"/>
    <col min="2" max="2" width="47.5703125" style="53" customWidth="1"/>
    <col min="3" max="3" width="12" style="53" customWidth="1"/>
    <col min="4" max="4" width="10.7109375" style="53" customWidth="1"/>
    <col min="5" max="5" width="14.5703125" style="53" customWidth="1"/>
    <col min="6" max="6" width="11" style="53" customWidth="1"/>
    <col min="7" max="7" width="14.28515625" style="53" customWidth="1"/>
    <col min="8" max="8" width="54.140625" style="53" customWidth="1"/>
    <col min="9" max="9" width="76.28515625" style="223" customWidth="1"/>
    <col min="10" max="16384" width="9.140625" style="1"/>
  </cols>
  <sheetData>
    <row r="1" spans="1:8" x14ac:dyDescent="0.25">
      <c r="H1" s="97" t="s">
        <v>216</v>
      </c>
    </row>
    <row r="3" spans="1:8" x14ac:dyDescent="0.25">
      <c r="A3" s="180" t="s">
        <v>20</v>
      </c>
      <c r="B3" s="180"/>
      <c r="C3" s="180"/>
      <c r="D3" s="180"/>
      <c r="E3" s="180"/>
      <c r="F3" s="180"/>
      <c r="G3" s="180"/>
      <c r="H3" s="180"/>
    </row>
    <row r="4" spans="1:8" x14ac:dyDescent="0.25">
      <c r="A4" s="98"/>
      <c r="C4" s="98"/>
      <c r="D4" s="98"/>
      <c r="E4" s="98"/>
    </row>
    <row r="5" spans="1:8" ht="15" customHeight="1" x14ac:dyDescent="0.25">
      <c r="A5" s="186" t="s">
        <v>217</v>
      </c>
      <c r="B5" s="186"/>
      <c r="C5" s="186"/>
      <c r="D5" s="186"/>
      <c r="E5" s="186"/>
      <c r="F5" s="186"/>
      <c r="G5" s="186"/>
      <c r="H5" s="186"/>
    </row>
    <row r="6" spans="1:8" ht="25.5" customHeight="1" x14ac:dyDescent="0.25">
      <c r="A6" s="185" t="s">
        <v>218</v>
      </c>
      <c r="B6" s="185"/>
      <c r="C6" s="185"/>
      <c r="D6" s="185"/>
      <c r="E6" s="185"/>
      <c r="F6" s="185"/>
      <c r="G6" s="185"/>
      <c r="H6" s="185"/>
    </row>
    <row r="7" spans="1:8" ht="36.75" customHeight="1" x14ac:dyDescent="0.25">
      <c r="A7" s="177" t="s">
        <v>1</v>
      </c>
      <c r="B7" s="177" t="s">
        <v>168</v>
      </c>
      <c r="C7" s="177" t="s">
        <v>17</v>
      </c>
      <c r="D7" s="182" t="s">
        <v>14</v>
      </c>
      <c r="E7" s="183"/>
      <c r="F7" s="183"/>
      <c r="G7" s="184"/>
      <c r="H7" s="181" t="s">
        <v>15</v>
      </c>
    </row>
    <row r="8" spans="1:8" ht="26.25" customHeight="1" x14ac:dyDescent="0.25">
      <c r="A8" s="178"/>
      <c r="B8" s="178"/>
      <c r="C8" s="178"/>
      <c r="D8" s="181">
        <v>2021</v>
      </c>
      <c r="E8" s="181"/>
      <c r="F8" s="181">
        <v>2022</v>
      </c>
      <c r="G8" s="181"/>
      <c r="H8" s="181"/>
    </row>
    <row r="9" spans="1:8" ht="63.75" customHeight="1" x14ac:dyDescent="0.25">
      <c r="A9" s="179"/>
      <c r="B9" s="179"/>
      <c r="C9" s="179"/>
      <c r="D9" s="94" t="s">
        <v>13</v>
      </c>
      <c r="E9" s="94" t="s">
        <v>16</v>
      </c>
      <c r="F9" s="94" t="s">
        <v>13</v>
      </c>
      <c r="G9" s="94" t="s">
        <v>16</v>
      </c>
      <c r="H9" s="181"/>
    </row>
    <row r="10" spans="1:8" x14ac:dyDescent="0.2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</row>
    <row r="11" spans="1:8" ht="21" customHeight="1" x14ac:dyDescent="0.25">
      <c r="A11" s="6"/>
      <c r="B11" s="170" t="s">
        <v>219</v>
      </c>
      <c r="C11" s="171"/>
      <c r="D11" s="171"/>
      <c r="E11" s="171"/>
      <c r="F11" s="171"/>
      <c r="G11" s="171"/>
      <c r="H11" s="172"/>
    </row>
    <row r="12" spans="1:8" ht="32.25" customHeight="1" x14ac:dyDescent="0.25">
      <c r="A12" s="170" t="s">
        <v>220</v>
      </c>
      <c r="B12" s="171"/>
      <c r="C12" s="171"/>
      <c r="D12" s="171"/>
      <c r="E12" s="171"/>
      <c r="F12" s="171"/>
      <c r="G12" s="171"/>
      <c r="H12" s="172"/>
    </row>
    <row r="13" spans="1:8" ht="27" customHeight="1" x14ac:dyDescent="0.25">
      <c r="A13" s="6"/>
      <c r="B13" s="12" t="s">
        <v>37</v>
      </c>
      <c r="C13" s="94"/>
      <c r="D13" s="94"/>
      <c r="E13" s="94"/>
      <c r="F13" s="94"/>
      <c r="G13" s="94"/>
      <c r="H13" s="94"/>
    </row>
    <row r="14" spans="1:8" ht="80.25" customHeight="1" x14ac:dyDescent="0.25">
      <c r="A14" s="94">
        <v>1</v>
      </c>
      <c r="B14" s="12" t="s">
        <v>53</v>
      </c>
      <c r="C14" s="94" t="s">
        <v>35</v>
      </c>
      <c r="D14" s="94">
        <v>100</v>
      </c>
      <c r="E14" s="94">
        <v>100</v>
      </c>
      <c r="F14" s="94" t="s">
        <v>104</v>
      </c>
      <c r="G14" s="94" t="s">
        <v>104</v>
      </c>
      <c r="H14" s="8" t="s">
        <v>315</v>
      </c>
    </row>
    <row r="15" spans="1:8" ht="29.25" customHeight="1" x14ac:dyDescent="0.25">
      <c r="A15" s="167" t="s">
        <v>54</v>
      </c>
      <c r="B15" s="168"/>
      <c r="C15" s="168"/>
      <c r="D15" s="168"/>
      <c r="E15" s="168"/>
      <c r="F15" s="168"/>
      <c r="G15" s="168"/>
      <c r="H15" s="169"/>
    </row>
    <row r="16" spans="1:8" ht="36.75" customHeight="1" x14ac:dyDescent="0.25">
      <c r="A16" s="170" t="s">
        <v>125</v>
      </c>
      <c r="B16" s="171"/>
      <c r="C16" s="171"/>
      <c r="D16" s="171"/>
      <c r="E16" s="171"/>
      <c r="F16" s="171"/>
      <c r="G16" s="171"/>
      <c r="H16" s="172"/>
    </row>
    <row r="17" spans="1:9" ht="28.5" customHeight="1" x14ac:dyDescent="0.25">
      <c r="A17" s="93"/>
      <c r="B17" s="93" t="s">
        <v>137</v>
      </c>
      <c r="C17" s="93"/>
      <c r="D17" s="93"/>
      <c r="E17" s="93"/>
      <c r="F17" s="93"/>
      <c r="G17" s="93"/>
      <c r="H17" s="93"/>
    </row>
    <row r="18" spans="1:9" ht="126.75" customHeight="1" x14ac:dyDescent="0.25">
      <c r="A18" s="13" t="s">
        <v>27</v>
      </c>
      <c r="B18" s="8" t="s">
        <v>55</v>
      </c>
      <c r="C18" s="94" t="s">
        <v>63</v>
      </c>
      <c r="D18" s="94">
        <v>15</v>
      </c>
      <c r="E18" s="94">
        <v>15</v>
      </c>
      <c r="F18" s="94">
        <v>14</v>
      </c>
      <c r="G18" s="94">
        <v>14</v>
      </c>
      <c r="H18" s="94" t="s">
        <v>249</v>
      </c>
    </row>
    <row r="19" spans="1:9" ht="27" customHeight="1" x14ac:dyDescent="0.25">
      <c r="A19" s="170" t="s">
        <v>127</v>
      </c>
      <c r="B19" s="171"/>
      <c r="C19" s="171"/>
      <c r="D19" s="171"/>
      <c r="E19" s="171"/>
      <c r="F19" s="171"/>
      <c r="G19" s="171"/>
      <c r="H19" s="172"/>
    </row>
    <row r="20" spans="1:9" ht="27" customHeight="1" x14ac:dyDescent="0.25">
      <c r="A20" s="94"/>
      <c r="B20" s="94" t="s">
        <v>138</v>
      </c>
      <c r="C20" s="94"/>
      <c r="D20" s="94"/>
      <c r="E20" s="94"/>
      <c r="F20" s="94"/>
      <c r="G20" s="94"/>
      <c r="H20" s="94"/>
      <c r="I20" s="223" t="s">
        <v>187</v>
      </c>
    </row>
    <row r="21" spans="1:9" ht="48" customHeight="1" x14ac:dyDescent="0.25">
      <c r="A21" s="13" t="s">
        <v>74</v>
      </c>
      <c r="B21" s="6" t="s">
        <v>248</v>
      </c>
      <c r="C21" s="94" t="s">
        <v>128</v>
      </c>
      <c r="D21" s="94">
        <v>1953.19</v>
      </c>
      <c r="E21" s="94">
        <v>0</v>
      </c>
      <c r="F21" s="94">
        <v>815.09</v>
      </c>
      <c r="G21" s="94">
        <v>0</v>
      </c>
      <c r="H21" s="177" t="s">
        <v>295</v>
      </c>
      <c r="I21" s="224">
        <v>2169.54</v>
      </c>
    </row>
    <row r="22" spans="1:9" ht="41.25" customHeight="1" x14ac:dyDescent="0.25">
      <c r="A22" s="13" t="s">
        <v>75</v>
      </c>
      <c r="B22" s="6" t="s">
        <v>247</v>
      </c>
      <c r="C22" s="94" t="s">
        <v>130</v>
      </c>
      <c r="D22" s="94">
        <v>163</v>
      </c>
      <c r="E22" s="94">
        <v>0</v>
      </c>
      <c r="F22" s="94">
        <v>54</v>
      </c>
      <c r="G22" s="94">
        <v>0</v>
      </c>
      <c r="H22" s="178"/>
    </row>
    <row r="23" spans="1:9" ht="144.75" customHeight="1" x14ac:dyDescent="0.25">
      <c r="A23" s="13" t="s">
        <v>36</v>
      </c>
      <c r="B23" s="6" t="s">
        <v>129</v>
      </c>
      <c r="C23" s="94" t="s">
        <v>63</v>
      </c>
      <c r="D23" s="94">
        <v>6</v>
      </c>
      <c r="E23" s="94">
        <v>0</v>
      </c>
      <c r="F23" s="94">
        <v>2</v>
      </c>
      <c r="G23" s="94">
        <v>0</v>
      </c>
      <c r="H23" s="179"/>
    </row>
    <row r="24" spans="1:9" ht="29.25" customHeight="1" x14ac:dyDescent="0.25">
      <c r="A24" s="174" t="s">
        <v>126</v>
      </c>
      <c r="B24" s="175"/>
      <c r="C24" s="175"/>
      <c r="D24" s="175"/>
      <c r="E24" s="175"/>
      <c r="F24" s="175"/>
      <c r="G24" s="175"/>
      <c r="H24" s="176"/>
    </row>
    <row r="25" spans="1:9" ht="230.25" customHeight="1" x14ac:dyDescent="0.25">
      <c r="A25" s="94" t="s">
        <v>196</v>
      </c>
      <c r="B25" s="10" t="s">
        <v>64</v>
      </c>
      <c r="C25" s="94" t="s">
        <v>65</v>
      </c>
      <c r="D25" s="94">
        <v>73.5</v>
      </c>
      <c r="E25" s="19">
        <v>3.0000000000000001E-3</v>
      </c>
      <c r="F25" s="94">
        <v>73.5</v>
      </c>
      <c r="G25" s="19">
        <v>3.7</v>
      </c>
      <c r="H25" s="94" t="s">
        <v>294</v>
      </c>
      <c r="I25" s="223" t="s">
        <v>261</v>
      </c>
    </row>
    <row r="26" spans="1:9" ht="233.25" customHeight="1" x14ac:dyDescent="0.25">
      <c r="A26" s="94" t="s">
        <v>289</v>
      </c>
      <c r="B26" s="8" t="s">
        <v>222</v>
      </c>
      <c r="C26" s="94" t="s">
        <v>103</v>
      </c>
      <c r="D26" s="94" t="s">
        <v>104</v>
      </c>
      <c r="E26" s="94" t="s">
        <v>104</v>
      </c>
      <c r="F26" s="94" t="s">
        <v>104</v>
      </c>
      <c r="G26" s="94" t="s">
        <v>104</v>
      </c>
      <c r="H26" s="94"/>
    </row>
    <row r="27" spans="1:9" ht="69.75" customHeight="1" x14ac:dyDescent="0.25">
      <c r="A27" s="94" t="s">
        <v>290</v>
      </c>
      <c r="B27" s="10" t="s">
        <v>221</v>
      </c>
      <c r="C27" s="94" t="s">
        <v>103</v>
      </c>
      <c r="D27" s="94" t="s">
        <v>104</v>
      </c>
      <c r="E27" s="94">
        <v>1</v>
      </c>
      <c r="F27" s="94" t="s">
        <v>104</v>
      </c>
      <c r="G27" s="94">
        <v>17</v>
      </c>
      <c r="H27" s="94" t="s">
        <v>249</v>
      </c>
    </row>
    <row r="28" spans="1:9" ht="150.75" customHeight="1" x14ac:dyDescent="0.25">
      <c r="A28" s="94" t="s">
        <v>291</v>
      </c>
      <c r="B28" s="10" t="s">
        <v>223</v>
      </c>
      <c r="C28" s="94" t="s">
        <v>103</v>
      </c>
      <c r="D28" s="94" t="s">
        <v>104</v>
      </c>
      <c r="E28" s="94" t="s">
        <v>104</v>
      </c>
      <c r="F28" s="94" t="s">
        <v>104</v>
      </c>
      <c r="G28" s="94" t="s">
        <v>104</v>
      </c>
      <c r="H28" s="94"/>
    </row>
    <row r="29" spans="1:9" ht="116.25" customHeight="1" x14ac:dyDescent="0.25">
      <c r="A29" s="94" t="s">
        <v>292</v>
      </c>
      <c r="B29" s="10" t="s">
        <v>224</v>
      </c>
      <c r="C29" s="94" t="s">
        <v>131</v>
      </c>
      <c r="D29" s="94" t="s">
        <v>104</v>
      </c>
      <c r="E29" s="94">
        <v>5</v>
      </c>
      <c r="F29" s="94" t="s">
        <v>104</v>
      </c>
      <c r="G29" s="94">
        <v>7</v>
      </c>
      <c r="H29" s="94" t="s">
        <v>249</v>
      </c>
    </row>
    <row r="30" spans="1:9" ht="37.5" customHeight="1" x14ac:dyDescent="0.25">
      <c r="A30" s="170" t="s">
        <v>136</v>
      </c>
      <c r="B30" s="171"/>
      <c r="C30" s="171"/>
      <c r="D30" s="171"/>
      <c r="E30" s="171"/>
      <c r="F30" s="171"/>
      <c r="G30" s="171"/>
      <c r="H30" s="172"/>
    </row>
    <row r="31" spans="1:9" ht="30" customHeight="1" x14ac:dyDescent="0.25">
      <c r="A31" s="93"/>
      <c r="B31" s="99" t="s">
        <v>135</v>
      </c>
      <c r="C31" s="93"/>
      <c r="D31" s="93"/>
      <c r="E31" s="93"/>
      <c r="F31" s="93"/>
      <c r="G31" s="93"/>
      <c r="H31" s="93"/>
    </row>
    <row r="32" spans="1:9" ht="95.25" customHeight="1" x14ac:dyDescent="0.25">
      <c r="A32" s="94">
        <v>2</v>
      </c>
      <c r="B32" s="8" t="s">
        <v>57</v>
      </c>
      <c r="C32" s="94" t="s">
        <v>65</v>
      </c>
      <c r="D32" s="94">
        <v>0.26</v>
      </c>
      <c r="E32" s="94">
        <v>0.26</v>
      </c>
      <c r="F32" s="94">
        <v>0.25</v>
      </c>
      <c r="G32" s="94">
        <v>0.25</v>
      </c>
      <c r="H32" s="94"/>
    </row>
    <row r="33" spans="1:9" ht="28.5" customHeight="1" x14ac:dyDescent="0.25">
      <c r="A33" s="167" t="s">
        <v>228</v>
      </c>
      <c r="B33" s="168"/>
      <c r="C33" s="168"/>
      <c r="D33" s="168"/>
      <c r="E33" s="168"/>
      <c r="F33" s="168"/>
      <c r="G33" s="168"/>
      <c r="H33" s="169"/>
    </row>
    <row r="34" spans="1:9" ht="28.5" customHeight="1" x14ac:dyDescent="0.25">
      <c r="A34" s="170" t="s">
        <v>133</v>
      </c>
      <c r="B34" s="171"/>
      <c r="C34" s="171"/>
      <c r="D34" s="171"/>
      <c r="E34" s="171"/>
      <c r="F34" s="171"/>
      <c r="G34" s="171"/>
      <c r="H34" s="172"/>
    </row>
    <row r="35" spans="1:9" ht="28.5" customHeight="1" x14ac:dyDescent="0.25">
      <c r="A35" s="94"/>
      <c r="B35" s="100" t="s">
        <v>132</v>
      </c>
      <c r="C35" s="94"/>
      <c r="D35" s="94"/>
      <c r="E35" s="94"/>
      <c r="F35" s="94"/>
      <c r="G35" s="94"/>
      <c r="H35" s="94"/>
    </row>
    <row r="36" spans="1:9" s="101" customFormat="1" ht="74.25" customHeight="1" x14ac:dyDescent="0.25">
      <c r="A36" s="94" t="s">
        <v>28</v>
      </c>
      <c r="B36" s="6" t="s">
        <v>56</v>
      </c>
      <c r="C36" s="94" t="s">
        <v>65</v>
      </c>
      <c r="D36" s="9">
        <v>100</v>
      </c>
      <c r="E36" s="9">
        <v>100</v>
      </c>
      <c r="F36" s="94">
        <v>100</v>
      </c>
      <c r="G36" s="94">
        <v>100</v>
      </c>
      <c r="H36" s="94" t="s">
        <v>249</v>
      </c>
      <c r="I36" s="225"/>
    </row>
    <row r="37" spans="1:9" s="101" customFormat="1" ht="63" customHeight="1" x14ac:dyDescent="0.25">
      <c r="A37" s="94" t="s">
        <v>29</v>
      </c>
      <c r="B37" s="6" t="s">
        <v>226</v>
      </c>
      <c r="C37" s="94" t="s">
        <v>65</v>
      </c>
      <c r="D37" s="9">
        <v>100</v>
      </c>
      <c r="E37" s="9">
        <v>100</v>
      </c>
      <c r="F37" s="94">
        <v>100</v>
      </c>
      <c r="G37" s="94">
        <v>100</v>
      </c>
      <c r="H37" s="94" t="s">
        <v>249</v>
      </c>
      <c r="I37" s="225"/>
    </row>
    <row r="38" spans="1:9" s="101" customFormat="1" ht="31.5" customHeight="1" x14ac:dyDescent="0.25">
      <c r="A38" s="94" t="s">
        <v>76</v>
      </c>
      <c r="B38" s="100" t="s">
        <v>227</v>
      </c>
      <c r="C38" s="94" t="s">
        <v>65</v>
      </c>
      <c r="D38" s="9" t="s">
        <v>104</v>
      </c>
      <c r="E38" s="9" t="s">
        <v>104</v>
      </c>
      <c r="F38" s="94">
        <v>1</v>
      </c>
      <c r="G38" s="94">
        <v>1</v>
      </c>
      <c r="H38" s="94" t="s">
        <v>249</v>
      </c>
      <c r="I38" s="225"/>
    </row>
    <row r="39" spans="1:9" s="101" customFormat="1" ht="102" customHeight="1" x14ac:dyDescent="0.25">
      <c r="A39" s="94" t="s">
        <v>95</v>
      </c>
      <c r="B39" s="6" t="s">
        <v>225</v>
      </c>
      <c r="C39" s="94" t="s">
        <v>169</v>
      </c>
      <c r="D39" s="9">
        <v>1</v>
      </c>
      <c r="E39" s="9">
        <v>1</v>
      </c>
      <c r="F39" s="94">
        <v>2</v>
      </c>
      <c r="G39" s="94">
        <v>3</v>
      </c>
      <c r="H39" s="94" t="s">
        <v>249</v>
      </c>
      <c r="I39" s="225"/>
    </row>
    <row r="40" spans="1:9" ht="29.25" customHeight="1" x14ac:dyDescent="0.25">
      <c r="A40" s="167" t="s">
        <v>134</v>
      </c>
      <c r="B40" s="168"/>
      <c r="C40" s="168"/>
      <c r="D40" s="168"/>
      <c r="E40" s="168"/>
      <c r="F40" s="168"/>
      <c r="G40" s="168"/>
      <c r="H40" s="169"/>
    </row>
    <row r="41" spans="1:9" ht="55.5" customHeight="1" x14ac:dyDescent="0.25">
      <c r="A41" s="94" t="s">
        <v>115</v>
      </c>
      <c r="B41" s="47" t="s">
        <v>110</v>
      </c>
      <c r="C41" s="94" t="s">
        <v>63</v>
      </c>
      <c r="D41" s="94">
        <v>12</v>
      </c>
      <c r="E41" s="94">
        <v>12</v>
      </c>
      <c r="F41" s="94">
        <v>12</v>
      </c>
      <c r="G41" s="94">
        <v>12</v>
      </c>
      <c r="H41" s="102"/>
    </row>
    <row r="42" spans="1:9" ht="13.5" customHeight="1" x14ac:dyDescent="0.25">
      <c r="A42" s="98"/>
    </row>
    <row r="43" spans="1:9" hidden="1" x14ac:dyDescent="0.25">
      <c r="A43" s="103"/>
    </row>
    <row r="44" spans="1:9" hidden="1" x14ac:dyDescent="0.25">
      <c r="A44" s="104"/>
    </row>
    <row r="45" spans="1:9" s="20" customFormat="1" ht="60.75" customHeight="1" x14ac:dyDescent="0.3">
      <c r="A45" s="173" t="s">
        <v>191</v>
      </c>
      <c r="B45" s="173"/>
      <c r="I45" s="226"/>
    </row>
    <row r="46" spans="1:9" ht="18.75" x14ac:dyDescent="0.3">
      <c r="A46" s="173"/>
      <c r="B46" s="173"/>
      <c r="H46" s="105" t="s">
        <v>165</v>
      </c>
    </row>
  </sheetData>
  <mergeCells count="22">
    <mergeCell ref="A3:H3"/>
    <mergeCell ref="C7:C9"/>
    <mergeCell ref="B7:B9"/>
    <mergeCell ref="A7:A9"/>
    <mergeCell ref="H7:H9"/>
    <mergeCell ref="F8:G8"/>
    <mergeCell ref="D7:G7"/>
    <mergeCell ref="D8:E8"/>
    <mergeCell ref="A6:H6"/>
    <mergeCell ref="A5:H5"/>
    <mergeCell ref="B11:H11"/>
    <mergeCell ref="A15:H15"/>
    <mergeCell ref="A12:H12"/>
    <mergeCell ref="A16:H16"/>
    <mergeCell ref="A24:H24"/>
    <mergeCell ref="A19:H19"/>
    <mergeCell ref="H21:H23"/>
    <mergeCell ref="A40:H40"/>
    <mergeCell ref="A30:H30"/>
    <mergeCell ref="A33:H33"/>
    <mergeCell ref="A34:H34"/>
    <mergeCell ref="A45:B46"/>
  </mergeCells>
  <pageMargins left="0.70866141732283472" right="0.11811023622047245" top="0.78740157480314965" bottom="0.35433070866141736" header="0.31496062992125984" footer="0.31496062992125984"/>
  <pageSetup paperSize="9" scale="8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view="pageBreakPreview" topLeftCell="A41" zoomScale="90" zoomScaleSheetLayoutView="90" workbookViewId="0">
      <selection activeCell="J41" sqref="J1:J1048576"/>
    </sheetView>
  </sheetViews>
  <sheetFormatPr defaultRowHeight="15.75" x14ac:dyDescent="0.25"/>
  <cols>
    <col min="1" max="1" width="6.42578125" style="130" customWidth="1"/>
    <col min="2" max="2" width="50.140625" style="128" customWidth="1"/>
    <col min="3" max="3" width="25.5703125" style="128" customWidth="1"/>
    <col min="4" max="4" width="11.5703125" style="128" customWidth="1"/>
    <col min="5" max="5" width="12.42578125" style="128" customWidth="1"/>
    <col min="6" max="6" width="11.85546875" style="128" customWidth="1"/>
    <col min="7" max="7" width="12.42578125" style="128" customWidth="1"/>
    <col min="8" max="8" width="71.42578125" style="128" customWidth="1"/>
    <col min="9" max="9" width="14.140625" style="129" customWidth="1"/>
    <col min="10" max="10" width="9.28515625" style="218" bestFit="1" customWidth="1"/>
    <col min="11" max="16384" width="9.140625" style="46"/>
  </cols>
  <sheetData>
    <row r="1" spans="1:10" s="110" customFormat="1" ht="18.75" x14ac:dyDescent="0.3">
      <c r="A1" s="66"/>
      <c r="B1" s="44"/>
      <c r="C1" s="44"/>
      <c r="D1" s="44"/>
      <c r="E1" s="44"/>
      <c r="F1" s="44"/>
      <c r="G1" s="44"/>
      <c r="H1" s="211" t="s">
        <v>105</v>
      </c>
      <c r="I1" s="211"/>
      <c r="J1" s="217"/>
    </row>
    <row r="2" spans="1:10" s="110" customFormat="1" ht="18.75" x14ac:dyDescent="0.3">
      <c r="A2" s="66"/>
      <c r="B2" s="44"/>
      <c r="C2" s="44"/>
      <c r="D2" s="44"/>
      <c r="E2" s="44"/>
      <c r="F2" s="44"/>
      <c r="G2" s="44"/>
      <c r="H2" s="44"/>
      <c r="I2" s="92"/>
      <c r="J2" s="217"/>
    </row>
    <row r="3" spans="1:10" s="110" customFormat="1" ht="18.75" x14ac:dyDescent="0.3">
      <c r="A3" s="92"/>
      <c r="B3" s="44"/>
      <c r="C3" s="44"/>
      <c r="D3" s="149" t="s">
        <v>20</v>
      </c>
      <c r="E3" s="149"/>
      <c r="F3" s="44"/>
      <c r="G3" s="44"/>
      <c r="H3" s="44"/>
      <c r="I3" s="92"/>
      <c r="J3" s="217"/>
    </row>
    <row r="4" spans="1:10" s="110" customFormat="1" ht="18.75" x14ac:dyDescent="0.3">
      <c r="A4" s="92"/>
      <c r="B4" s="44"/>
      <c r="C4" s="44"/>
      <c r="D4" s="92"/>
      <c r="E4" s="92"/>
      <c r="F4" s="44"/>
      <c r="G4" s="44"/>
      <c r="H4" s="44"/>
      <c r="I4" s="92"/>
      <c r="J4" s="217"/>
    </row>
    <row r="5" spans="1:10" s="110" customFormat="1" ht="18.75" x14ac:dyDescent="0.3">
      <c r="A5" s="212" t="s">
        <v>31</v>
      </c>
      <c r="B5" s="212"/>
      <c r="C5" s="212"/>
      <c r="D5" s="212"/>
      <c r="E5" s="212"/>
      <c r="F5" s="212"/>
      <c r="G5" s="212"/>
      <c r="H5" s="212"/>
      <c r="I5" s="212"/>
      <c r="J5" s="217"/>
    </row>
    <row r="6" spans="1:10" s="110" customFormat="1" ht="15.75" customHeight="1" x14ac:dyDescent="0.3">
      <c r="A6" s="213" t="s">
        <v>87</v>
      </c>
      <c r="B6" s="213"/>
      <c r="C6" s="213"/>
      <c r="D6" s="213"/>
      <c r="E6" s="213"/>
      <c r="F6" s="213"/>
      <c r="G6" s="213"/>
      <c r="H6" s="213"/>
      <c r="I6" s="213"/>
      <c r="J6" s="217"/>
    </row>
    <row r="7" spans="1:10" ht="29.25" customHeight="1" x14ac:dyDescent="0.25">
      <c r="A7" s="203" t="s">
        <v>1</v>
      </c>
      <c r="B7" s="203" t="s">
        <v>21</v>
      </c>
      <c r="C7" s="203" t="s">
        <v>22</v>
      </c>
      <c r="D7" s="203" t="s">
        <v>214</v>
      </c>
      <c r="E7" s="203"/>
      <c r="F7" s="203" t="s">
        <v>215</v>
      </c>
      <c r="G7" s="203"/>
      <c r="H7" s="203" t="s">
        <v>40</v>
      </c>
      <c r="I7" s="203" t="s">
        <v>23</v>
      </c>
    </row>
    <row r="8" spans="1:10" ht="66.75" customHeight="1" x14ac:dyDescent="0.25">
      <c r="A8" s="203"/>
      <c r="B8" s="203"/>
      <c r="C8" s="203"/>
      <c r="D8" s="19" t="s">
        <v>24</v>
      </c>
      <c r="E8" s="19" t="s">
        <v>25</v>
      </c>
      <c r="F8" s="19" t="s">
        <v>26</v>
      </c>
      <c r="G8" s="19" t="s">
        <v>25</v>
      </c>
      <c r="H8" s="203"/>
      <c r="I8" s="203"/>
    </row>
    <row r="9" spans="1:10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</row>
    <row r="10" spans="1:10" ht="22.5" customHeight="1" x14ac:dyDescent="0.25">
      <c r="A10" s="187" t="s">
        <v>52</v>
      </c>
      <c r="B10" s="187"/>
      <c r="C10" s="187"/>
      <c r="D10" s="187"/>
      <c r="E10" s="187"/>
      <c r="F10" s="187"/>
      <c r="G10" s="187"/>
      <c r="H10" s="187"/>
      <c r="I10" s="187"/>
    </row>
    <row r="11" spans="1:10" ht="30" customHeight="1" x14ac:dyDescent="0.25">
      <c r="A11" s="187" t="s">
        <v>54</v>
      </c>
      <c r="B11" s="187"/>
      <c r="C11" s="187"/>
      <c r="D11" s="187"/>
      <c r="E11" s="187"/>
      <c r="F11" s="187"/>
      <c r="G11" s="187"/>
      <c r="H11" s="187"/>
      <c r="I11" s="187"/>
    </row>
    <row r="12" spans="1:10" ht="54.75" customHeight="1" x14ac:dyDescent="0.25">
      <c r="A12" s="19" t="s">
        <v>27</v>
      </c>
      <c r="B12" s="109" t="s">
        <v>270</v>
      </c>
      <c r="C12" s="191" t="s">
        <v>179</v>
      </c>
      <c r="D12" s="7">
        <v>44562</v>
      </c>
      <c r="E12" s="7">
        <v>44926</v>
      </c>
      <c r="F12" s="7">
        <v>44562</v>
      </c>
      <c r="G12" s="7">
        <v>44926</v>
      </c>
      <c r="H12" s="91"/>
      <c r="I12" s="19"/>
    </row>
    <row r="13" spans="1:10" ht="33" customHeight="1" x14ac:dyDescent="0.25">
      <c r="A13" s="19" t="s">
        <v>96</v>
      </c>
      <c r="B13" s="3" t="s">
        <v>88</v>
      </c>
      <c r="C13" s="193"/>
      <c r="D13" s="7">
        <v>44562</v>
      </c>
      <c r="E13" s="7">
        <v>44926</v>
      </c>
      <c r="F13" s="7">
        <v>44562</v>
      </c>
      <c r="G13" s="7">
        <v>44926</v>
      </c>
      <c r="H13" s="3" t="s">
        <v>263</v>
      </c>
      <c r="I13" s="19"/>
    </row>
    <row r="14" spans="1:10" ht="52.5" customHeight="1" x14ac:dyDescent="0.25">
      <c r="A14" s="19"/>
      <c r="B14" s="3" t="s">
        <v>298</v>
      </c>
      <c r="C14" s="193"/>
      <c r="D14" s="7"/>
      <c r="E14" s="7">
        <v>44926</v>
      </c>
      <c r="F14" s="7"/>
      <c r="G14" s="7">
        <v>44926</v>
      </c>
      <c r="H14" s="3" t="s">
        <v>262</v>
      </c>
      <c r="I14" s="19"/>
    </row>
    <row r="15" spans="1:10" ht="45.75" customHeight="1" x14ac:dyDescent="0.25">
      <c r="A15" s="19" t="s">
        <v>264</v>
      </c>
      <c r="B15" s="3" t="s">
        <v>284</v>
      </c>
      <c r="C15" s="193"/>
      <c r="D15" s="7">
        <v>44562</v>
      </c>
      <c r="E15" s="7">
        <v>44926</v>
      </c>
      <c r="F15" s="7">
        <v>44562</v>
      </c>
      <c r="G15" s="7">
        <v>44926</v>
      </c>
      <c r="H15" s="3" t="s">
        <v>263</v>
      </c>
      <c r="I15" s="19"/>
    </row>
    <row r="16" spans="1:10" ht="87.75" customHeight="1" x14ac:dyDescent="0.25">
      <c r="A16" s="95"/>
      <c r="B16" s="3" t="s">
        <v>299</v>
      </c>
      <c r="C16" s="192"/>
      <c r="D16" s="4"/>
      <c r="E16" s="4">
        <v>44926</v>
      </c>
      <c r="F16" s="4"/>
      <c r="G16" s="4">
        <v>44739</v>
      </c>
      <c r="H16" s="3" t="s">
        <v>265</v>
      </c>
      <c r="I16" s="52"/>
      <c r="J16" s="219">
        <v>16503</v>
      </c>
    </row>
    <row r="17" spans="1:10" ht="58.5" customHeight="1" x14ac:dyDescent="0.25">
      <c r="A17" s="16" t="s">
        <v>74</v>
      </c>
      <c r="B17" s="109" t="s">
        <v>269</v>
      </c>
      <c r="C17" s="191" t="s">
        <v>229</v>
      </c>
      <c r="D17" s="7">
        <v>44562</v>
      </c>
      <c r="E17" s="7">
        <v>44926</v>
      </c>
      <c r="F17" s="7">
        <v>44562</v>
      </c>
      <c r="G17" s="7">
        <v>44926</v>
      </c>
      <c r="H17" s="3"/>
      <c r="I17" s="19"/>
    </row>
    <row r="18" spans="1:10" ht="53.25" customHeight="1" x14ac:dyDescent="0.25">
      <c r="A18" s="18" t="s">
        <v>97</v>
      </c>
      <c r="B18" s="111" t="s">
        <v>255</v>
      </c>
      <c r="C18" s="193"/>
      <c r="D18" s="7">
        <v>44562</v>
      </c>
      <c r="E18" s="7">
        <v>44926</v>
      </c>
      <c r="F18" s="7">
        <v>44562</v>
      </c>
      <c r="G18" s="7">
        <v>44926</v>
      </c>
      <c r="H18" s="3" t="s">
        <v>266</v>
      </c>
      <c r="I18" s="51"/>
      <c r="J18" s="218">
        <v>319.89999999999998</v>
      </c>
    </row>
    <row r="19" spans="1:10" ht="53.25" customHeight="1" x14ac:dyDescent="0.25">
      <c r="A19" s="16"/>
      <c r="B19" s="112" t="s">
        <v>300</v>
      </c>
      <c r="C19" s="192"/>
      <c r="D19" s="4"/>
      <c r="E19" s="7">
        <v>44926</v>
      </c>
      <c r="F19" s="4"/>
      <c r="G19" s="4">
        <v>44810</v>
      </c>
      <c r="H19" s="3" t="s">
        <v>252</v>
      </c>
      <c r="I19" s="19"/>
    </row>
    <row r="20" spans="1:10" ht="37.5" customHeight="1" x14ac:dyDescent="0.25">
      <c r="A20" s="18" t="s">
        <v>75</v>
      </c>
      <c r="B20" s="109" t="s">
        <v>268</v>
      </c>
      <c r="C20" s="191" t="s">
        <v>280</v>
      </c>
      <c r="D20" s="7">
        <v>44562</v>
      </c>
      <c r="E20" s="7">
        <v>44926</v>
      </c>
      <c r="F20" s="7">
        <v>44562</v>
      </c>
      <c r="G20" s="7">
        <v>44926</v>
      </c>
      <c r="H20" s="3" t="s">
        <v>263</v>
      </c>
      <c r="I20" s="51"/>
    </row>
    <row r="21" spans="1:10" ht="48" customHeight="1" x14ac:dyDescent="0.25">
      <c r="A21" s="18" t="s">
        <v>98</v>
      </c>
      <c r="B21" s="54" t="s">
        <v>119</v>
      </c>
      <c r="C21" s="193"/>
      <c r="D21" s="7">
        <v>44562</v>
      </c>
      <c r="E21" s="7">
        <v>44926</v>
      </c>
      <c r="F21" s="7">
        <v>44562</v>
      </c>
      <c r="G21" s="7">
        <v>44926</v>
      </c>
      <c r="H21" s="3" t="s">
        <v>251</v>
      </c>
      <c r="I21" s="51"/>
      <c r="J21" s="219">
        <v>4787</v>
      </c>
    </row>
    <row r="22" spans="1:10" ht="54.75" customHeight="1" x14ac:dyDescent="0.25">
      <c r="A22" s="95"/>
      <c r="B22" s="3" t="s">
        <v>301</v>
      </c>
      <c r="C22" s="193"/>
      <c r="D22" s="4"/>
      <c r="E22" s="4">
        <v>44926</v>
      </c>
      <c r="F22" s="4"/>
      <c r="G22" s="4">
        <v>44585</v>
      </c>
      <c r="H22" s="3" t="s">
        <v>267</v>
      </c>
      <c r="I22" s="51"/>
    </row>
    <row r="23" spans="1:10" ht="104.25" customHeight="1" x14ac:dyDescent="0.25">
      <c r="A23" s="95" t="s">
        <v>235</v>
      </c>
      <c r="B23" s="54" t="s">
        <v>253</v>
      </c>
      <c r="C23" s="193"/>
      <c r="D23" s="7">
        <v>44562</v>
      </c>
      <c r="E23" s="7">
        <v>44926</v>
      </c>
      <c r="F23" s="7">
        <v>44562</v>
      </c>
      <c r="G23" s="7">
        <v>44926</v>
      </c>
      <c r="H23" s="3" t="s">
        <v>245</v>
      </c>
      <c r="I23" s="51"/>
      <c r="J23" s="219">
        <v>11669</v>
      </c>
    </row>
    <row r="24" spans="1:10" ht="57" customHeight="1" x14ac:dyDescent="0.25">
      <c r="A24" s="95"/>
      <c r="B24" s="3" t="s">
        <v>302</v>
      </c>
      <c r="C24" s="193"/>
      <c r="D24" s="4"/>
      <c r="E24" s="4">
        <v>44926</v>
      </c>
      <c r="F24" s="4"/>
      <c r="G24" s="4">
        <v>44595</v>
      </c>
      <c r="H24" s="3" t="s">
        <v>246</v>
      </c>
      <c r="I24" s="19"/>
    </row>
    <row r="25" spans="1:10" ht="49.5" customHeight="1" x14ac:dyDescent="0.25">
      <c r="A25" s="18" t="s">
        <v>36</v>
      </c>
      <c r="B25" s="109" t="s">
        <v>271</v>
      </c>
      <c r="C25" s="191" t="s">
        <v>143</v>
      </c>
      <c r="D25" s="7">
        <v>44562</v>
      </c>
      <c r="E25" s="7">
        <v>44926</v>
      </c>
      <c r="F25" s="7">
        <v>44562</v>
      </c>
      <c r="G25" s="7">
        <v>44926</v>
      </c>
      <c r="H25" s="3"/>
      <c r="I25" s="19"/>
    </row>
    <row r="26" spans="1:10" ht="55.5" hidden="1" customHeight="1" x14ac:dyDescent="0.25">
      <c r="A26" s="18" t="s">
        <v>99</v>
      </c>
      <c r="B26" s="106" t="s">
        <v>144</v>
      </c>
      <c r="C26" s="193"/>
      <c r="D26" s="4">
        <v>44197</v>
      </c>
      <c r="E26" s="4">
        <v>44561</v>
      </c>
      <c r="F26" s="4">
        <v>44197</v>
      </c>
      <c r="G26" s="4">
        <v>44561</v>
      </c>
      <c r="H26" s="189"/>
      <c r="I26" s="19">
        <v>0</v>
      </c>
    </row>
    <row r="27" spans="1:10" ht="55.5" hidden="1" customHeight="1" x14ac:dyDescent="0.25">
      <c r="A27" s="18"/>
      <c r="B27" s="107" t="s">
        <v>171</v>
      </c>
      <c r="C27" s="193"/>
      <c r="D27" s="4"/>
      <c r="E27" s="4">
        <v>44561</v>
      </c>
      <c r="F27" s="4"/>
      <c r="G27" s="4"/>
      <c r="H27" s="190"/>
      <c r="I27" s="19"/>
    </row>
    <row r="28" spans="1:10" ht="73.5" customHeight="1" x14ac:dyDescent="0.25">
      <c r="A28" s="18" t="s">
        <v>99</v>
      </c>
      <c r="B28" s="3" t="s">
        <v>141</v>
      </c>
      <c r="C28" s="193"/>
      <c r="D28" s="4">
        <v>44197</v>
      </c>
      <c r="E28" s="4">
        <v>44561</v>
      </c>
      <c r="F28" s="4">
        <v>44197</v>
      </c>
      <c r="G28" s="4">
        <v>44561</v>
      </c>
      <c r="H28" s="3" t="s">
        <v>254</v>
      </c>
      <c r="I28" s="19"/>
    </row>
    <row r="29" spans="1:10" ht="95.25" customHeight="1" x14ac:dyDescent="0.25">
      <c r="A29" s="95"/>
      <c r="B29" s="3" t="s">
        <v>303</v>
      </c>
      <c r="C29" s="192"/>
      <c r="D29" s="4"/>
      <c r="E29" s="4">
        <v>44561</v>
      </c>
      <c r="F29" s="4"/>
      <c r="G29" s="7" t="s">
        <v>230</v>
      </c>
      <c r="H29" s="3" t="s">
        <v>236</v>
      </c>
      <c r="I29" s="55"/>
      <c r="J29" s="219">
        <v>2494</v>
      </c>
    </row>
    <row r="30" spans="1:10" ht="348" customHeight="1" x14ac:dyDescent="0.25">
      <c r="A30" s="48" t="s">
        <v>196</v>
      </c>
      <c r="B30" s="109" t="s">
        <v>111</v>
      </c>
      <c r="C30" s="195" t="s">
        <v>296</v>
      </c>
      <c r="D30" s="7">
        <v>44562</v>
      </c>
      <c r="E30" s="7">
        <v>44926</v>
      </c>
      <c r="F30" s="7">
        <v>44562</v>
      </c>
      <c r="G30" s="7">
        <v>44926</v>
      </c>
      <c r="H30" s="214" t="s">
        <v>314</v>
      </c>
      <c r="I30" s="19"/>
    </row>
    <row r="31" spans="1:10" ht="165" customHeight="1" x14ac:dyDescent="0.25">
      <c r="A31" s="95" t="s">
        <v>260</v>
      </c>
      <c r="B31" s="54" t="s">
        <v>120</v>
      </c>
      <c r="C31" s="196"/>
      <c r="D31" s="7">
        <v>44562</v>
      </c>
      <c r="E31" s="7">
        <v>44926</v>
      </c>
      <c r="F31" s="7">
        <v>44562</v>
      </c>
      <c r="G31" s="7">
        <v>44926</v>
      </c>
      <c r="H31" s="215"/>
      <c r="I31" s="19"/>
      <c r="J31" s="219">
        <v>55046</v>
      </c>
    </row>
    <row r="32" spans="1:10" ht="54.75" customHeight="1" x14ac:dyDescent="0.25">
      <c r="A32" s="95"/>
      <c r="B32" s="54" t="s">
        <v>304</v>
      </c>
      <c r="C32" s="197"/>
      <c r="D32" s="4"/>
      <c r="E32" s="7">
        <v>44926</v>
      </c>
      <c r="F32" s="4"/>
      <c r="G32" s="4">
        <v>44847</v>
      </c>
      <c r="H32" s="216"/>
      <c r="I32" s="19"/>
    </row>
    <row r="33" spans="1:11" ht="30.75" customHeight="1" x14ac:dyDescent="0.25">
      <c r="A33" s="188" t="s">
        <v>66</v>
      </c>
      <c r="B33" s="188"/>
      <c r="C33" s="188"/>
      <c r="D33" s="188"/>
      <c r="E33" s="188"/>
      <c r="F33" s="188"/>
      <c r="G33" s="188"/>
      <c r="H33" s="188"/>
      <c r="I33" s="188"/>
    </row>
    <row r="34" spans="1:11" ht="52.5" customHeight="1" x14ac:dyDescent="0.25">
      <c r="A34" s="15" t="s">
        <v>28</v>
      </c>
      <c r="B34" s="109" t="s">
        <v>67</v>
      </c>
      <c r="C34" s="191" t="s">
        <v>229</v>
      </c>
      <c r="D34" s="7">
        <v>44562</v>
      </c>
      <c r="E34" s="7">
        <v>44926</v>
      </c>
      <c r="F34" s="7">
        <v>44562</v>
      </c>
      <c r="G34" s="7">
        <v>44926</v>
      </c>
      <c r="H34" s="113" t="s">
        <v>273</v>
      </c>
      <c r="I34" s="19"/>
    </row>
    <row r="35" spans="1:11" ht="99.75" hidden="1" customHeight="1" x14ac:dyDescent="0.25">
      <c r="A35" s="18" t="s">
        <v>172</v>
      </c>
      <c r="B35" s="3" t="s">
        <v>231</v>
      </c>
      <c r="C35" s="193"/>
      <c r="D35" s="7">
        <v>44562</v>
      </c>
      <c r="E35" s="7">
        <v>44926</v>
      </c>
      <c r="F35" s="7">
        <v>44562</v>
      </c>
      <c r="G35" s="7">
        <v>44926</v>
      </c>
      <c r="H35" s="59" t="s">
        <v>232</v>
      </c>
      <c r="I35" s="19">
        <v>0</v>
      </c>
    </row>
    <row r="36" spans="1:11" ht="50.25" hidden="1" customHeight="1" x14ac:dyDescent="0.25">
      <c r="A36" s="18"/>
      <c r="B36" s="109" t="s">
        <v>305</v>
      </c>
      <c r="C36" s="193"/>
      <c r="D36" s="4"/>
      <c r="E36" s="4"/>
      <c r="F36" s="4"/>
      <c r="G36" s="4"/>
      <c r="H36" s="59"/>
      <c r="I36" s="19"/>
    </row>
    <row r="37" spans="1:11" ht="92.25" customHeight="1" x14ac:dyDescent="0.25">
      <c r="A37" s="18" t="s">
        <v>172</v>
      </c>
      <c r="B37" s="3" t="s">
        <v>272</v>
      </c>
      <c r="C37" s="193"/>
      <c r="D37" s="7">
        <v>44562</v>
      </c>
      <c r="E37" s="7">
        <v>44926</v>
      </c>
      <c r="F37" s="7">
        <v>44562</v>
      </c>
      <c r="G37" s="7">
        <v>44926</v>
      </c>
      <c r="H37" s="2" t="s">
        <v>237</v>
      </c>
      <c r="I37" s="19"/>
      <c r="J37" s="218">
        <v>516</v>
      </c>
    </row>
    <row r="38" spans="1:11" ht="42.75" customHeight="1" x14ac:dyDescent="0.25">
      <c r="A38" s="18"/>
      <c r="B38" s="109" t="s">
        <v>306</v>
      </c>
      <c r="C38" s="192"/>
      <c r="D38" s="4"/>
      <c r="E38" s="7">
        <v>44926</v>
      </c>
      <c r="F38" s="46"/>
      <c r="G38" s="7">
        <v>44875</v>
      </c>
      <c r="H38" s="114" t="s">
        <v>238</v>
      </c>
      <c r="I38" s="19"/>
    </row>
    <row r="39" spans="1:11" ht="48" hidden="1" customHeight="1" x14ac:dyDescent="0.25">
      <c r="A39" s="19" t="s">
        <v>172</v>
      </c>
      <c r="B39" s="3" t="s">
        <v>144</v>
      </c>
      <c r="C39" s="191" t="s">
        <v>121</v>
      </c>
      <c r="D39" s="4">
        <v>44197</v>
      </c>
      <c r="E39" s="4">
        <v>44561</v>
      </c>
      <c r="F39" s="4">
        <v>44197</v>
      </c>
      <c r="G39" s="4">
        <v>44561</v>
      </c>
      <c r="H39" s="59" t="s">
        <v>232</v>
      </c>
      <c r="I39" s="19">
        <v>0</v>
      </c>
    </row>
    <row r="40" spans="1:11" ht="55.5" hidden="1" customHeight="1" x14ac:dyDescent="0.25">
      <c r="A40" s="19"/>
      <c r="B40" s="3" t="s">
        <v>307</v>
      </c>
      <c r="C40" s="192"/>
      <c r="D40" s="4"/>
      <c r="E40" s="4">
        <v>44561</v>
      </c>
      <c r="F40" s="4"/>
      <c r="G40" s="4">
        <v>44356</v>
      </c>
      <c r="H40" s="64"/>
      <c r="I40" s="19"/>
    </row>
    <row r="41" spans="1:11" ht="58.5" customHeight="1" x14ac:dyDescent="0.25">
      <c r="A41" s="18" t="s">
        <v>100</v>
      </c>
      <c r="B41" s="63" t="s">
        <v>70</v>
      </c>
      <c r="C41" s="191" t="s">
        <v>122</v>
      </c>
      <c r="D41" s="7">
        <v>44562</v>
      </c>
      <c r="E41" s="7">
        <v>44926</v>
      </c>
      <c r="F41" s="7">
        <v>44562</v>
      </c>
      <c r="G41" s="7">
        <v>44926</v>
      </c>
      <c r="H41" s="2" t="s">
        <v>274</v>
      </c>
      <c r="I41" s="56"/>
    </row>
    <row r="42" spans="1:11" ht="44.25" customHeight="1" x14ac:dyDescent="0.25">
      <c r="A42" s="19"/>
      <c r="B42" s="3" t="s">
        <v>308</v>
      </c>
      <c r="C42" s="192"/>
      <c r="D42" s="4"/>
      <c r="E42" s="5" t="s">
        <v>140</v>
      </c>
      <c r="F42" s="5"/>
      <c r="G42" s="7">
        <v>44708</v>
      </c>
      <c r="H42" s="2" t="s">
        <v>275</v>
      </c>
      <c r="I42" s="57"/>
    </row>
    <row r="43" spans="1:11" ht="102.75" customHeight="1" x14ac:dyDescent="0.25">
      <c r="A43" s="18" t="s">
        <v>101</v>
      </c>
      <c r="B43" s="63" t="s">
        <v>71</v>
      </c>
      <c r="C43" s="191" t="s">
        <v>175</v>
      </c>
      <c r="D43" s="7">
        <v>44562</v>
      </c>
      <c r="E43" s="7">
        <v>44926</v>
      </c>
      <c r="F43" s="7">
        <v>44562</v>
      </c>
      <c r="G43" s="7">
        <v>44926</v>
      </c>
      <c r="H43" s="2" t="s">
        <v>173</v>
      </c>
      <c r="I43" s="18"/>
      <c r="J43" s="219">
        <v>3655</v>
      </c>
      <c r="K43" s="115"/>
    </row>
    <row r="44" spans="1:11" ht="91.5" customHeight="1" x14ac:dyDescent="0.25">
      <c r="A44" s="2"/>
      <c r="B44" s="3" t="s">
        <v>309</v>
      </c>
      <c r="C44" s="193"/>
      <c r="D44" s="7"/>
      <c r="E44" s="7">
        <v>44926</v>
      </c>
      <c r="F44" s="5"/>
      <c r="G44" s="4" t="s">
        <v>287</v>
      </c>
      <c r="H44" s="2" t="s">
        <v>276</v>
      </c>
      <c r="I44" s="49"/>
    </row>
    <row r="45" spans="1:11" ht="33.75" hidden="1" customHeight="1" x14ac:dyDescent="0.25">
      <c r="A45" s="7" t="s">
        <v>102</v>
      </c>
      <c r="B45" s="63" t="s">
        <v>72</v>
      </c>
      <c r="C45" s="193"/>
      <c r="D45" s="7">
        <v>44562</v>
      </c>
      <c r="E45" s="7">
        <v>44926</v>
      </c>
      <c r="F45" s="7">
        <v>44562</v>
      </c>
      <c r="G45" s="7">
        <v>44926</v>
      </c>
      <c r="H45" s="191" t="s">
        <v>157</v>
      </c>
      <c r="I45" s="191">
        <v>0</v>
      </c>
    </row>
    <row r="46" spans="1:11" ht="57" hidden="1" customHeight="1" x14ac:dyDescent="0.25">
      <c r="A46" s="90"/>
      <c r="B46" s="64" t="s">
        <v>288</v>
      </c>
      <c r="C46" s="193"/>
      <c r="D46" s="79"/>
      <c r="E46" s="79">
        <v>44926</v>
      </c>
      <c r="F46" s="80"/>
      <c r="G46" s="80"/>
      <c r="H46" s="193"/>
      <c r="I46" s="192"/>
    </row>
    <row r="47" spans="1:11" ht="306.75" customHeight="1" x14ac:dyDescent="0.25">
      <c r="A47" s="79" t="s">
        <v>102</v>
      </c>
      <c r="B47" s="116" t="s">
        <v>73</v>
      </c>
      <c r="C47" s="83" t="s">
        <v>174</v>
      </c>
      <c r="D47" s="79">
        <v>44562</v>
      </c>
      <c r="E47" s="84">
        <v>44926</v>
      </c>
      <c r="F47" s="79">
        <v>44562</v>
      </c>
      <c r="G47" s="85">
        <v>44926</v>
      </c>
      <c r="H47" s="117" t="s">
        <v>277</v>
      </c>
      <c r="I47" s="58"/>
      <c r="J47" s="220"/>
    </row>
    <row r="48" spans="1:11" ht="81" customHeight="1" x14ac:dyDescent="0.25">
      <c r="A48" s="81"/>
      <c r="B48" s="108"/>
      <c r="C48" s="86"/>
      <c r="D48" s="89"/>
      <c r="E48" s="87"/>
      <c r="F48" s="82"/>
      <c r="G48" s="88"/>
      <c r="H48" s="118" t="s">
        <v>286</v>
      </c>
      <c r="I48" s="58"/>
      <c r="J48" s="219">
        <v>3534</v>
      </c>
    </row>
    <row r="49" spans="1:44" s="122" customFormat="1" ht="246" customHeight="1" x14ac:dyDescent="0.25">
      <c r="A49" s="119"/>
      <c r="B49" s="120" t="s">
        <v>310</v>
      </c>
      <c r="C49" s="60"/>
      <c r="D49" s="81"/>
      <c r="E49" s="82">
        <v>44561</v>
      </c>
      <c r="F49" s="82"/>
      <c r="G49" s="82" t="s">
        <v>233</v>
      </c>
      <c r="H49" s="121" t="s">
        <v>278</v>
      </c>
      <c r="I49" s="49"/>
      <c r="J49" s="221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s="122" customFormat="1" ht="66.75" customHeight="1" x14ac:dyDescent="0.25">
      <c r="A50" s="19" t="s">
        <v>29</v>
      </c>
      <c r="B50" s="109" t="s">
        <v>58</v>
      </c>
      <c r="C50" s="191" t="s">
        <v>177</v>
      </c>
      <c r="D50" s="7">
        <v>44562</v>
      </c>
      <c r="E50" s="7">
        <v>44926</v>
      </c>
      <c r="F50" s="7">
        <v>44562</v>
      </c>
      <c r="G50" s="7">
        <v>44926</v>
      </c>
      <c r="H50" s="189" t="s">
        <v>279</v>
      </c>
      <c r="I50" s="49"/>
      <c r="J50" s="221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s="122" customFormat="1" ht="72.75" customHeight="1" x14ac:dyDescent="0.25">
      <c r="A51" s="19" t="s">
        <v>139</v>
      </c>
      <c r="B51" s="54" t="s">
        <v>145</v>
      </c>
      <c r="C51" s="192"/>
      <c r="D51" s="7">
        <v>44562</v>
      </c>
      <c r="E51" s="7">
        <v>44926</v>
      </c>
      <c r="F51" s="7">
        <v>44562</v>
      </c>
      <c r="G51" s="7">
        <v>44926</v>
      </c>
      <c r="H51" s="190"/>
      <c r="I51" s="49"/>
      <c r="J51" s="221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s="122" customFormat="1" ht="37.5" customHeight="1" x14ac:dyDescent="0.25">
      <c r="A52" s="19" t="s">
        <v>76</v>
      </c>
      <c r="B52" s="109" t="s">
        <v>123</v>
      </c>
      <c r="C52" s="191" t="s">
        <v>156</v>
      </c>
      <c r="D52" s="7">
        <v>44562</v>
      </c>
      <c r="E52" s="7">
        <v>44926</v>
      </c>
      <c r="F52" s="7">
        <v>44562</v>
      </c>
      <c r="G52" s="7">
        <v>44926</v>
      </c>
      <c r="H52" s="61" t="s">
        <v>142</v>
      </c>
      <c r="I52" s="49"/>
      <c r="J52" s="222">
        <v>42278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s="122" customFormat="1" ht="37.5" customHeight="1" x14ac:dyDescent="0.25">
      <c r="A53" s="15" t="s">
        <v>77</v>
      </c>
      <c r="B53" s="3" t="s">
        <v>146</v>
      </c>
      <c r="C53" s="193"/>
      <c r="D53" s="7">
        <v>44562</v>
      </c>
      <c r="E53" s="7">
        <v>44926</v>
      </c>
      <c r="F53" s="7">
        <v>44562</v>
      </c>
      <c r="G53" s="7">
        <v>44926</v>
      </c>
      <c r="H53" s="123" t="s">
        <v>281</v>
      </c>
      <c r="I53" s="49"/>
      <c r="J53" s="221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s="122" customFormat="1" ht="83.25" customHeight="1" x14ac:dyDescent="0.25">
      <c r="A54" s="2"/>
      <c r="B54" s="3" t="s">
        <v>311</v>
      </c>
      <c r="C54" s="193"/>
      <c r="D54" s="7"/>
      <c r="E54" s="7">
        <v>44926</v>
      </c>
      <c r="F54" s="7"/>
      <c r="G54" s="5" t="s">
        <v>234</v>
      </c>
      <c r="H54" s="96" t="s">
        <v>259</v>
      </c>
      <c r="I54" s="50"/>
      <c r="J54" s="221">
        <v>100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s="122" customFormat="1" ht="35.25" hidden="1" customHeight="1" x14ac:dyDescent="0.25">
      <c r="A55" s="124" t="s">
        <v>149</v>
      </c>
      <c r="B55" s="3" t="s">
        <v>147</v>
      </c>
      <c r="C55" s="193"/>
      <c r="D55" s="4">
        <v>44197</v>
      </c>
      <c r="E55" s="5">
        <v>44561</v>
      </c>
      <c r="F55" s="4">
        <v>44197</v>
      </c>
      <c r="G55" s="5">
        <v>44561</v>
      </c>
      <c r="H55" s="2" t="s">
        <v>142</v>
      </c>
      <c r="I55" s="49">
        <v>0</v>
      </c>
      <c r="J55" s="221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s="122" customFormat="1" ht="176.25" hidden="1" customHeight="1" x14ac:dyDescent="0.25">
      <c r="A56" s="19"/>
      <c r="B56" s="3" t="s">
        <v>312</v>
      </c>
      <c r="C56" s="192"/>
      <c r="D56" s="4"/>
      <c r="E56" s="5">
        <v>44561</v>
      </c>
      <c r="F56" s="4"/>
      <c r="G56" s="5" t="s">
        <v>158</v>
      </c>
      <c r="H56" s="3" t="s">
        <v>178</v>
      </c>
      <c r="I56" s="19"/>
      <c r="J56" s="221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s="122" customFormat="1" ht="321" customHeight="1" x14ac:dyDescent="0.25">
      <c r="A57" s="18" t="s">
        <v>149</v>
      </c>
      <c r="B57" s="3" t="s">
        <v>148</v>
      </c>
      <c r="C57" s="191" t="s">
        <v>256</v>
      </c>
      <c r="D57" s="7">
        <v>44562</v>
      </c>
      <c r="E57" s="7">
        <v>44926</v>
      </c>
      <c r="F57" s="7">
        <v>44562</v>
      </c>
      <c r="G57" s="7">
        <v>44926</v>
      </c>
      <c r="H57" s="96" t="s">
        <v>313</v>
      </c>
      <c r="I57" s="57"/>
      <c r="J57" s="221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s="122" customFormat="1" ht="199.5" customHeight="1" x14ac:dyDescent="0.25">
      <c r="A58" s="18"/>
      <c r="B58" s="3" t="s">
        <v>258</v>
      </c>
      <c r="C58" s="192"/>
      <c r="D58" s="4"/>
      <c r="E58" s="7">
        <v>44926</v>
      </c>
      <c r="F58" s="4"/>
      <c r="G58" s="5" t="s">
        <v>285</v>
      </c>
      <c r="H58" s="61" t="s">
        <v>293</v>
      </c>
      <c r="I58" s="56"/>
      <c r="J58" s="221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s="122" customFormat="1" ht="66" customHeight="1" x14ac:dyDescent="0.25">
      <c r="A59" s="17" t="s">
        <v>95</v>
      </c>
      <c r="B59" s="3" t="s">
        <v>150</v>
      </c>
      <c r="C59" s="208" t="s">
        <v>156</v>
      </c>
      <c r="D59" s="7">
        <v>44562</v>
      </c>
      <c r="E59" s="7">
        <v>44926</v>
      </c>
      <c r="F59" s="7">
        <v>44562</v>
      </c>
      <c r="G59" s="7">
        <v>44926</v>
      </c>
      <c r="H59" s="204" t="s">
        <v>250</v>
      </c>
      <c r="I59" s="56"/>
      <c r="J59" s="221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s="122" customFormat="1" ht="37.5" customHeight="1" x14ac:dyDescent="0.25">
      <c r="A60" s="16" t="s">
        <v>155</v>
      </c>
      <c r="B60" s="3" t="s">
        <v>151</v>
      </c>
      <c r="C60" s="209"/>
      <c r="D60" s="7">
        <v>44562</v>
      </c>
      <c r="E60" s="7">
        <v>44926</v>
      </c>
      <c r="F60" s="7">
        <v>44562</v>
      </c>
      <c r="G60" s="7">
        <v>44926</v>
      </c>
      <c r="H60" s="205"/>
      <c r="I60" s="56"/>
      <c r="J60" s="221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s="122" customFormat="1" ht="160.5" customHeight="1" x14ac:dyDescent="0.25">
      <c r="A61" s="18"/>
      <c r="B61" s="3" t="s">
        <v>176</v>
      </c>
      <c r="C61" s="210"/>
      <c r="D61" s="4"/>
      <c r="E61" s="7">
        <v>44926</v>
      </c>
      <c r="F61" s="4"/>
      <c r="G61" s="7">
        <v>44926</v>
      </c>
      <c r="H61" s="125" t="s">
        <v>282</v>
      </c>
      <c r="I61" s="56"/>
      <c r="J61" s="221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s="122" customFormat="1" ht="73.5" customHeight="1" x14ac:dyDescent="0.25">
      <c r="A62" s="16" t="s">
        <v>115</v>
      </c>
      <c r="B62" s="109" t="s">
        <v>152</v>
      </c>
      <c r="C62" s="191" t="s">
        <v>159</v>
      </c>
      <c r="D62" s="7">
        <v>44562</v>
      </c>
      <c r="E62" s="7">
        <v>44926</v>
      </c>
      <c r="F62" s="7">
        <v>44562</v>
      </c>
      <c r="G62" s="7">
        <v>44926</v>
      </c>
      <c r="H62" s="206" t="s">
        <v>283</v>
      </c>
      <c r="I62" s="56"/>
      <c r="J62" s="221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s="122" customFormat="1" ht="64.5" customHeight="1" x14ac:dyDescent="0.25">
      <c r="A63" s="16" t="s">
        <v>154</v>
      </c>
      <c r="B63" s="3" t="s">
        <v>153</v>
      </c>
      <c r="C63" s="193"/>
      <c r="D63" s="7">
        <v>44562</v>
      </c>
      <c r="E63" s="7">
        <v>44926</v>
      </c>
      <c r="F63" s="7">
        <v>44562</v>
      </c>
      <c r="G63" s="7">
        <v>44926</v>
      </c>
      <c r="H63" s="207"/>
      <c r="I63" s="57"/>
      <c r="J63" s="221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s="122" customFormat="1" ht="36" customHeight="1" x14ac:dyDescent="0.25">
      <c r="A64" s="2"/>
      <c r="B64" s="3" t="s">
        <v>257</v>
      </c>
      <c r="C64" s="192"/>
      <c r="D64" s="5"/>
      <c r="E64" s="7">
        <v>44926</v>
      </c>
      <c r="F64" s="5"/>
      <c r="G64" s="7">
        <v>44926</v>
      </c>
      <c r="H64" s="126" t="s">
        <v>297</v>
      </c>
      <c r="I64" s="56"/>
      <c r="J64" s="221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s="122" customFormat="1" ht="33" customHeight="1" x14ac:dyDescent="0.25">
      <c r="A65" s="187" t="s">
        <v>68</v>
      </c>
      <c r="B65" s="187"/>
      <c r="C65" s="187"/>
      <c r="D65" s="187"/>
      <c r="E65" s="187"/>
      <c r="F65" s="187"/>
      <c r="G65" s="187"/>
      <c r="H65" s="187"/>
      <c r="I65" s="187"/>
      <c r="J65" s="221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s="122" customFormat="1" ht="26.25" customHeight="1" x14ac:dyDescent="0.25">
      <c r="A66" s="95" t="s">
        <v>39</v>
      </c>
      <c r="B66" s="109" t="s">
        <v>69</v>
      </c>
      <c r="C66" s="191" t="s">
        <v>159</v>
      </c>
      <c r="D66" s="7">
        <v>44562</v>
      </c>
      <c r="E66" s="7">
        <v>44926</v>
      </c>
      <c r="F66" s="7">
        <v>44562</v>
      </c>
      <c r="G66" s="7">
        <v>44926</v>
      </c>
      <c r="H66" s="2" t="s">
        <v>239</v>
      </c>
      <c r="I66" s="19"/>
      <c r="J66" s="221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s="122" customFormat="1" ht="49.5" customHeight="1" x14ac:dyDescent="0.25">
      <c r="A67" s="95" t="s">
        <v>82</v>
      </c>
      <c r="B67" s="62" t="s">
        <v>79</v>
      </c>
      <c r="C67" s="193"/>
      <c r="D67" s="7">
        <v>44562</v>
      </c>
      <c r="E67" s="7">
        <v>44926</v>
      </c>
      <c r="F67" s="7">
        <v>44562</v>
      </c>
      <c r="G67" s="7">
        <v>44926</v>
      </c>
      <c r="H67" s="2" t="s">
        <v>240</v>
      </c>
      <c r="I67" s="55"/>
      <c r="J67" s="221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s="122" customFormat="1" ht="81" customHeight="1" x14ac:dyDescent="0.25">
      <c r="A68" s="18" t="s">
        <v>83</v>
      </c>
      <c r="B68" s="54" t="s">
        <v>160</v>
      </c>
      <c r="C68" s="193"/>
      <c r="D68" s="7">
        <v>44562</v>
      </c>
      <c r="E68" s="7">
        <v>44926</v>
      </c>
      <c r="F68" s="7">
        <v>44562</v>
      </c>
      <c r="G68" s="7">
        <v>44926</v>
      </c>
      <c r="H68" s="2" t="s">
        <v>242</v>
      </c>
      <c r="I68" s="55"/>
      <c r="J68" s="221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s="122" customFormat="1" ht="48" customHeight="1" x14ac:dyDescent="0.25">
      <c r="A69" s="95" t="s">
        <v>161</v>
      </c>
      <c r="B69" s="63" t="s">
        <v>124</v>
      </c>
      <c r="C69" s="192"/>
      <c r="D69" s="7">
        <v>44562</v>
      </c>
      <c r="E69" s="7">
        <v>44926</v>
      </c>
      <c r="F69" s="7">
        <v>44562</v>
      </c>
      <c r="G69" s="7">
        <v>44926</v>
      </c>
      <c r="H69" s="2" t="s">
        <v>241</v>
      </c>
      <c r="I69" s="19"/>
      <c r="J69" s="221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1:44" s="122" customFormat="1" ht="75.75" customHeight="1" x14ac:dyDescent="0.25">
      <c r="A70" s="95" t="s">
        <v>78</v>
      </c>
      <c r="B70" s="109" t="s">
        <v>86</v>
      </c>
      <c r="C70" s="200" t="s">
        <v>162</v>
      </c>
      <c r="D70" s="7">
        <v>44562</v>
      </c>
      <c r="E70" s="7">
        <v>44926</v>
      </c>
      <c r="F70" s="7">
        <v>44562</v>
      </c>
      <c r="G70" s="7">
        <v>44926</v>
      </c>
      <c r="H70" s="2" t="s">
        <v>43</v>
      </c>
      <c r="I70" s="19"/>
      <c r="J70" s="221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s="122" customFormat="1" ht="35.25" customHeight="1" x14ac:dyDescent="0.25">
      <c r="A71" s="19" t="s">
        <v>84</v>
      </c>
      <c r="B71" s="62" t="s">
        <v>80</v>
      </c>
      <c r="C71" s="201"/>
      <c r="D71" s="7">
        <v>44562</v>
      </c>
      <c r="E71" s="7">
        <v>44926</v>
      </c>
      <c r="F71" s="7">
        <v>44562</v>
      </c>
      <c r="G71" s="7">
        <v>44926</v>
      </c>
      <c r="H71" s="127" t="s">
        <v>243</v>
      </c>
      <c r="I71" s="55"/>
      <c r="J71" s="221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44" s="122" customFormat="1" ht="35.25" customHeight="1" x14ac:dyDescent="0.25">
      <c r="A72" s="7" t="s">
        <v>85</v>
      </c>
      <c r="B72" s="62" t="s">
        <v>81</v>
      </c>
      <c r="C72" s="202"/>
      <c r="D72" s="7">
        <v>44562</v>
      </c>
      <c r="E72" s="7">
        <v>44926</v>
      </c>
      <c r="F72" s="7">
        <v>44562</v>
      </c>
      <c r="G72" s="7">
        <v>44926</v>
      </c>
      <c r="H72" s="127" t="s">
        <v>244</v>
      </c>
      <c r="I72" s="19"/>
      <c r="J72" s="221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ht="9.75" customHeight="1" x14ac:dyDescent="0.25">
      <c r="A73" s="194" t="s">
        <v>30</v>
      </c>
      <c r="B73" s="194"/>
      <c r="C73" s="194"/>
    </row>
    <row r="74" spans="1:44" ht="9.75" customHeight="1" x14ac:dyDescent="0.25">
      <c r="A74" s="198" t="s">
        <v>42</v>
      </c>
      <c r="B74" s="198"/>
      <c r="C74" s="198"/>
      <c r="D74" s="198"/>
      <c r="E74" s="198"/>
      <c r="F74" s="198"/>
      <c r="G74" s="198"/>
      <c r="H74" s="198"/>
      <c r="I74" s="198"/>
    </row>
    <row r="75" spans="1:44" ht="9" customHeight="1" x14ac:dyDescent="0.25">
      <c r="A75" s="198"/>
      <c r="B75" s="198"/>
      <c r="C75" s="198"/>
      <c r="D75" s="198"/>
      <c r="E75" s="198"/>
      <c r="F75" s="198"/>
      <c r="G75" s="198"/>
      <c r="H75" s="198"/>
      <c r="I75" s="198"/>
    </row>
    <row r="76" spans="1:44" ht="9" customHeight="1" x14ac:dyDescent="0.25"/>
    <row r="77" spans="1:44" s="110" customFormat="1" ht="9" customHeight="1" x14ac:dyDescent="0.3">
      <c r="A77" s="153" t="s">
        <v>191</v>
      </c>
      <c r="B77" s="153"/>
      <c r="C77" s="44"/>
      <c r="D77" s="92"/>
      <c r="E77" s="44"/>
      <c r="F77" s="149"/>
      <c r="G77" s="149"/>
      <c r="H77" s="149"/>
      <c r="I77" s="149"/>
      <c r="J77" s="217"/>
    </row>
    <row r="78" spans="1:44" s="110" customFormat="1" ht="65.25" customHeight="1" x14ac:dyDescent="0.3">
      <c r="A78" s="153"/>
      <c r="B78" s="153"/>
      <c r="C78" s="44"/>
      <c r="D78" s="44"/>
      <c r="E78" s="44"/>
      <c r="F78" s="44"/>
      <c r="G78" s="44"/>
      <c r="H78" s="199" t="s">
        <v>165</v>
      </c>
      <c r="I78" s="199"/>
      <c r="J78" s="217"/>
    </row>
  </sheetData>
  <mergeCells count="43">
    <mergeCell ref="H30:H32"/>
    <mergeCell ref="C20:C24"/>
    <mergeCell ref="A10:I10"/>
    <mergeCell ref="H7:H8"/>
    <mergeCell ref="A7:A8"/>
    <mergeCell ref="C17:C19"/>
    <mergeCell ref="H1:I1"/>
    <mergeCell ref="D3:E3"/>
    <mergeCell ref="A5:I5"/>
    <mergeCell ref="A6:I6"/>
    <mergeCell ref="C12:C16"/>
    <mergeCell ref="C70:C72"/>
    <mergeCell ref="I7:I8"/>
    <mergeCell ref="B7:B8"/>
    <mergeCell ref="C7:C8"/>
    <mergeCell ref="D7:E7"/>
    <mergeCell ref="F7:G7"/>
    <mergeCell ref="C39:C40"/>
    <mergeCell ref="C52:C56"/>
    <mergeCell ref="C66:C69"/>
    <mergeCell ref="A65:I65"/>
    <mergeCell ref="H59:H60"/>
    <mergeCell ref="H62:H63"/>
    <mergeCell ref="C57:C58"/>
    <mergeCell ref="C43:C46"/>
    <mergeCell ref="C59:C61"/>
    <mergeCell ref="C34:C38"/>
    <mergeCell ref="A77:B78"/>
    <mergeCell ref="F77:I77"/>
    <mergeCell ref="A11:I11"/>
    <mergeCell ref="A33:I33"/>
    <mergeCell ref="H26:H27"/>
    <mergeCell ref="C41:C42"/>
    <mergeCell ref="I45:I46"/>
    <mergeCell ref="C50:C51"/>
    <mergeCell ref="C25:C29"/>
    <mergeCell ref="H45:H46"/>
    <mergeCell ref="H50:H51"/>
    <mergeCell ref="A73:C73"/>
    <mergeCell ref="C30:C32"/>
    <mergeCell ref="A74:I75"/>
    <mergeCell ref="C62:C64"/>
    <mergeCell ref="H78:I78"/>
  </mergeCells>
  <pageMargins left="0.31496062992125984" right="0.31496062992125984" top="0.74803149606299213" bottom="0.35433070866141736" header="0.31496062992125984" footer="0.31496062992125984"/>
  <pageSetup paperSize="9" scale="64" orientation="landscape" blackAndWhite="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2023-04-28T12:37:24Z</dcterms:modified>
</cp:coreProperties>
</file>