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1835" activeTab="3"/>
  </bookViews>
  <sheets>
    <sheet name="Лист1" sheetId="1" r:id="rId1"/>
    <sheet name="Лист2" sheetId="2" r:id="rId2"/>
    <sheet name="Лист3" sheetId="3" r:id="rId3"/>
    <sheet name="Лист4" sheetId="4" r:id="rId4"/>
    <sheet name="Лист5" sheetId="5" r:id="rId5"/>
  </sheets>
  <definedNames>
    <definedName name="OLE_LINK1" localSheetId="2">Лист3!$D$3</definedName>
    <definedName name="OLE_LINK5" localSheetId="3">Лист4!$A$2</definedName>
    <definedName name="OLE_LINK7" localSheetId="3">Лист4!$I$3</definedName>
    <definedName name="OLE_LINK9" localSheetId="3">Лист4!$A$7</definedName>
  </definedNames>
  <calcPr calcId="125725"/>
</workbook>
</file>

<file path=xl/calcChain.xml><?xml version="1.0" encoding="utf-8"?>
<calcChain xmlns="http://schemas.openxmlformats.org/spreadsheetml/2006/main">
  <c r="F26" i="2"/>
  <c r="E26"/>
  <c r="E7"/>
  <c r="D7"/>
  <c r="E12"/>
  <c r="D12"/>
  <c r="F15"/>
  <c r="E15"/>
  <c r="D15"/>
  <c r="E23"/>
  <c r="F22"/>
  <c r="E22"/>
  <c r="F33"/>
  <c r="E33"/>
  <c r="D33"/>
  <c r="F37"/>
  <c r="E37"/>
  <c r="I16" i="1"/>
  <c r="J16"/>
  <c r="I15"/>
  <c r="J15"/>
  <c r="J13"/>
  <c r="I13"/>
  <c r="J10"/>
  <c r="I10"/>
  <c r="J9"/>
  <c r="I9"/>
  <c r="J8"/>
  <c r="I8"/>
  <c r="F21" i="2"/>
  <c r="E21"/>
  <c r="D21"/>
  <c r="F20"/>
  <c r="E20"/>
  <c r="D20"/>
  <c r="D23"/>
  <c r="D34"/>
  <c r="H8" i="1"/>
  <c r="H12"/>
  <c r="H13"/>
</calcChain>
</file>

<file path=xl/sharedStrings.xml><?xml version="1.0" encoding="utf-8"?>
<sst xmlns="http://schemas.openxmlformats.org/spreadsheetml/2006/main" count="431" uniqueCount="268">
  <si>
    <t>№ п/п</t>
  </si>
  <si>
    <t>Наименование программы, подпрограммы программы, основного мероприятия подпрограммы программы</t>
  </si>
  <si>
    <t>Ответственный исполнитель, соисполнители программы</t>
  </si>
  <si>
    <t>Целевая статья расходов</t>
  </si>
  <si>
    <t>Программа</t>
  </si>
  <si>
    <t>Подпрограмма</t>
  </si>
  <si>
    <t>Направление расходов</t>
  </si>
  <si>
    <t>кассовое исполнение</t>
  </si>
  <si>
    <t>Администрация города Пятигорска</t>
  </si>
  <si>
    <t>1.</t>
  </si>
  <si>
    <t>1.1.</t>
  </si>
  <si>
    <t>2.</t>
  </si>
  <si>
    <t>Наименование программы, подпрограммы программы,  основного мероприятия</t>
  </si>
  <si>
    <t>Источники ресурсного обеспечения</t>
  </si>
  <si>
    <t>Кассовое исполнение</t>
  </si>
  <si>
    <t>бюджет Ставропольского края (далее – краевой бюджет)</t>
  </si>
  <si>
    <t>бюджет города-курорта Пятигорска (далее – бюджет города)</t>
  </si>
  <si>
    <t>иные источники финансирования</t>
  </si>
  <si>
    <t>краевой бюджет</t>
  </si>
  <si>
    <t>бюджет города</t>
  </si>
  <si>
    <t>*  В соответствии с муниципальной программой города-курорта Пятигорска.</t>
  </si>
  <si>
    <t>№ п\п</t>
  </si>
  <si>
    <t xml:space="preserve">Наименование целевого индикатора, показателя программы, подпрограммы 
программы
</t>
  </si>
  <si>
    <t xml:space="preserve">Единица  
измерения
</t>
  </si>
  <si>
    <t>Значения целевого индикатора, показателя программы, подпрограммы программы</t>
  </si>
  <si>
    <t>план</t>
  </si>
  <si>
    <t>фактическое значение на конец года</t>
  </si>
  <si>
    <t>Обоснование отклонений значений показателя (индикатора) на конец отчетного года (при наличии)</t>
  </si>
  <si>
    <t>2.1.</t>
  </si>
  <si>
    <t>2.2.</t>
  </si>
  <si>
    <t>2.3.</t>
  </si>
  <si>
    <t>3.1.</t>
  </si>
  <si>
    <t>Наименование  основного мероприятия подпрограммы муниципальной программы города-курорта Пятигорска</t>
  </si>
  <si>
    <t>Ответственный исполнитель</t>
  </si>
  <si>
    <t>Плановый срок</t>
  </si>
  <si>
    <t>начала реализации</t>
  </si>
  <si>
    <t>окончания реализации</t>
  </si>
  <si>
    <t>Фактический срок</t>
  </si>
  <si>
    <t>Проблемы, возникшие в ходе реализации мероприятия*</t>
  </si>
  <si>
    <t>Официальное опубликование муниципальных нормативных правовых актов города-курорта Пятигорска</t>
  </si>
  <si>
    <t>Формирование, содержание и использование Архивного фонда Ставропольского края</t>
  </si>
  <si>
    <t>0000</t>
  </si>
  <si>
    <t>бюжет города</t>
  </si>
  <si>
    <t>Подпрограмма 4 «Обеспечение реализации программы и общепрограммные мероприятия»</t>
  </si>
  <si>
    <t>Основные мероприятия «Обеспечение реализации программы»</t>
  </si>
  <si>
    <t>Формирование, содержание и использование муниципального архива</t>
  </si>
  <si>
    <t>Обеспечение полноты, оперативности и достоверности информационного обмена между администрацией города Пятигорска и населением</t>
  </si>
  <si>
    <t>1.2.</t>
  </si>
  <si>
    <t>1.3.</t>
  </si>
  <si>
    <t>1.4.</t>
  </si>
  <si>
    <t>3.</t>
  </si>
  <si>
    <t>4.</t>
  </si>
  <si>
    <t>4.1.</t>
  </si>
  <si>
    <t>Основное мероприятие</t>
  </si>
  <si>
    <t>Исполнение основных мероприятий, мероприятий, контрольных событий в соответствии с планом-графиком</t>
  </si>
  <si>
    <t>Муниципальная программа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t>
  </si>
  <si>
    <t xml:space="preserve">1.Подпрограмма 1 «Развитие информационного общества в городе-курорте Пятигорска» </t>
  </si>
  <si>
    <t>Основное мероприятие: Освещение деятельности администрации города Пятигорска и основных событий общественно-политической жизни города-курорта Пятигорска</t>
  </si>
  <si>
    <t>Информирование населения о деятельности администрации города Пятигорска и о реализации приоритетных направлений социально-экономического развития</t>
  </si>
  <si>
    <t>Контрольное событие 1: Размещение информационных материалов в СМИ</t>
  </si>
  <si>
    <t>Контрольное событие 2:Организованы приемы граждан по личным вопросам Главой города Пятигорска, заместителями главы администрации города Пятигорска по вопросам, отнесенным к их компетенции</t>
  </si>
  <si>
    <t>Контрольное событие 3: Опубликованы НПА</t>
  </si>
  <si>
    <t xml:space="preserve">Основное мероприятие: Развитие и укрепление материально-технической базы администрации города Пятигорска </t>
  </si>
  <si>
    <t>Приобретение оборудования, аппаратно-программных средств</t>
  </si>
  <si>
    <t xml:space="preserve">Основное мероприятие: Организация комплектования, хранения, учета и использования архивных документов </t>
  </si>
  <si>
    <t>2. Подпрограмма 2: «Развитие муниципальной службы и противодействие коррупции в городе-курорте Пятигорске"</t>
  </si>
  <si>
    <t>Основное мероприятие: Освещение сведений о борьбе с коррупцией на территории города-курорта Пятигорска</t>
  </si>
  <si>
    <t xml:space="preserve">Основное мероприятие 
Профилактика коррупционных рисков в сфере деятельности административных органов
</t>
  </si>
  <si>
    <t>Проведение профилактических мероприятий, связанных  с разъяснениями руководителям предприятий и учреждений города-курорта Пятигорска, обладающих правами юридического лица, об ответственности предусмотренной законодательством Российской Федерации за совершение коррупционных преступлений</t>
  </si>
  <si>
    <t>Основное мероприятие: Проведение аттестации муниципальных служащих</t>
  </si>
  <si>
    <t>Основное мероприятие:  Профессиональная переподготовка и повышение квалификации специалистов отраслевых (функциональных) органов (структурных подразделений) администрации города Пятигорска(не являющихся юридическими лицами)</t>
  </si>
  <si>
    <t xml:space="preserve">Подпрограмма 3 «Повышение качества предоставления государственных и муниципальных услуг» </t>
  </si>
  <si>
    <t>Основное мероприятие  Актуализация административных регламентов предоставления муниципальных услуг в соответствии с действующим законодательством</t>
  </si>
  <si>
    <t>Разработка,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(функций)</t>
  </si>
  <si>
    <t>Основное мероприятие: Подготовка предложений по расширению перечня муниципальных услуг, предоставляемых многофункциональным центром</t>
  </si>
  <si>
    <t>Основное мероприятие:  Повышение доступности государственных и муниципальных услуг, предоставляемых по принципу «одного окна»</t>
  </si>
  <si>
    <t>Обеспечение деятельности (оказание услуг) уполномоченного многофункционального центра предоставления государственных и муниципальных услуг</t>
  </si>
  <si>
    <t>Основное мероприятие:  Проведение мероприятий по популяризации предоставления муниципальных услуг в электронной форме</t>
  </si>
  <si>
    <t>4. Подпрограмма 4 «Обеспечение реализации программы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и общепрограммные мероприятия»</t>
  </si>
  <si>
    <t>Основное мероприятие «Обеспечение реализации муниципальной программы города-курорта Пятигорска»</t>
  </si>
  <si>
    <t xml:space="preserve">Подпрограмма 1 «Развитие информационного общества в городе-курорте Пятигорска» </t>
  </si>
  <si>
    <t>Подпрограмма 2 «Развитие муниципальной службы и противодействие коррупции в городе-курорте Пятигорске"</t>
  </si>
  <si>
    <t>Основное мероприятие: Организация комплектования, хранения учета и использования архивных документов</t>
  </si>
  <si>
    <t>Подпрограмма 4 «Обеспечение реализации программы и обще программные мероприятия»</t>
  </si>
  <si>
    <t>Основное мероприятие: Развитие и укрепление материально-технической базы администрации города Пятигорска</t>
  </si>
  <si>
    <t>Основное мероприятие: "Развитие и укрепление материально-технической базы администрации города Пятигорска"</t>
  </si>
  <si>
    <t>Основное мероприятие: "Организация комплектования, хранения учета и использования архивных документов"</t>
  </si>
  <si>
    <t>"Основное мероприятие" Освещение деятельности администрации города Пятигорска и основных событий общественно-политической жизни города-курорта Пятигорска</t>
  </si>
  <si>
    <t>Основное  мероприятия «Обеспечение реализации программы»</t>
  </si>
  <si>
    <t>01</t>
  </si>
  <si>
    <t>02</t>
  </si>
  <si>
    <t>05</t>
  </si>
  <si>
    <t>3.3.</t>
  </si>
  <si>
    <t>3.4.</t>
  </si>
  <si>
    <t>I. Муниципальная программа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t>
  </si>
  <si>
    <t>Цель  1 «Повышение открытости и эффективности деятельности  администрации города Пятигорска"</t>
  </si>
  <si>
    <t>Задача 1 Подпрограммы 1 «Информирование населения о деятельности администрации города Пятигорска и о реализации приоритетных направлений социально-экономического развития города-курорта Пятигорска»</t>
  </si>
  <si>
    <t>Задача 2 Подпрограммы 1 «Обеспечение необходимого уровня  информационной безопасности, формируемой единой информационной системой и обеспечение устойчивого развития различных отраслей деятельности в городе-курорте Пятигорске на базе широкого использования информационных технологий»</t>
  </si>
  <si>
    <t>единиц</t>
  </si>
  <si>
    <t>Задача 3 Подпрограммы 1 «Формирование и хранение единой нормативно-правовой базы информационного общества в городе-курорте Пятигорске»</t>
  </si>
  <si>
    <t>Цель 2 "Повышение результативности деятельности муниципальных служащих, уменьшение коррупционных рисков"</t>
  </si>
  <si>
    <t>Подпрограмма 2: "Развитие муниципальной службы и противодействие коррупции в городе-курорте Пятигорске" (далее - Подпрограмма 2)</t>
  </si>
  <si>
    <t>Задача 1 Подпрограмма 2 "Формирование антикоррупционного сознания"</t>
  </si>
  <si>
    <t>Задача 2 Подпрограммы 2 "Повышение результативности деятельности и ответственности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</si>
  <si>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процентов</t>
  </si>
  <si>
    <t>Задача 3 Подпрограммы 2 "Формирование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</si>
  <si>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Цель 3 "Организация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t>
  </si>
  <si>
    <t>Подпрограмма 3: "Повышение качества предоставления государственных и муниципальных услуг" (далее - Подпрограмма 3)</t>
  </si>
  <si>
    <t>Задача 1 Подпрограммы 3 "Снижение административных барьеров в рамках предоставления государственных и муниципальных услуг в городе-курорте Пятигорске"</t>
  </si>
  <si>
    <t>Задача 2 Подпрограммы 3 "Развитие МФЦ, приведение его деятельности в соответствие с установленными требованиями действующего законодательства"</t>
  </si>
  <si>
    <t>Задача 3 Подпрограммы 3 "Упрощение процедур и повышение комфортности получения гражданами и юридическими лицами муниципальных услуг за счет реализации принципа "одного окна"</t>
  </si>
  <si>
    <t>Задача 4 Подпрограммы 3 "Повышение качества предоставления и доступности муниципальных услуг, перевод муниципальных услуг в электронный вид"</t>
  </si>
  <si>
    <t>ИНФОРМАЦИЯ 
о расходах федерального бюджета, бюджета Ставропольского края, бюджета города-курорта Пятигорска, иных источников финансирования на реализацию целей муниципальной программы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t>
  </si>
  <si>
    <t>фактическое значение на конец года *</t>
  </si>
  <si>
    <t xml:space="preserve">II. Подпрограмма 1 «Развитие информационного общества в городе-курорте Пятигорске» </t>
  </si>
  <si>
    <t xml:space="preserve">Заведующий отделом автоматизации и информационных  технологий администрации города Пятигорска          </t>
  </si>
  <si>
    <t>М.В. Воронкин</t>
  </si>
  <si>
    <t xml:space="preserve">Заведующий отделом автоматизации и информационных  технологий администрации города Пятигорска  </t>
  </si>
  <si>
    <t xml:space="preserve">СВЕДЕНИЯ 
о достижении значений целевых индикаторов и показателей муниципальной программы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t>
  </si>
  <si>
    <t>1.1.1.</t>
  </si>
  <si>
    <t>1.1.2.</t>
  </si>
  <si>
    <t>1.1.3.</t>
  </si>
  <si>
    <t>1.2.1.</t>
  </si>
  <si>
    <t>1.3.1.</t>
  </si>
  <si>
    <t>1.3.2.</t>
  </si>
  <si>
    <t>3.3.1.</t>
  </si>
  <si>
    <t xml:space="preserve">СВЕДЕНИЯ 
о степени выполнения основных мероприятий подпрограмм 
муниципальной программы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t>
  </si>
  <si>
    <t>всего:</t>
  </si>
  <si>
    <t>не менее 18</t>
  </si>
  <si>
    <t>не менее 95</t>
  </si>
  <si>
    <t>не менее 100</t>
  </si>
  <si>
    <t>* *Для годового отчета - 31 декабря отчетного финансового года.</t>
  </si>
  <si>
    <t>Приложение</t>
  </si>
  <si>
    <t>Задача 4 Подпрограммы 1: Внедрение юридически значимого документооборота в органах местного самоуправления города-курорта Пятигорска и муниципальных учреждениях</t>
  </si>
  <si>
    <t>Доля внутриведомственного и межведомственного юридически значимого электронного документооборота органов местного самоуправления города-курорта Пятигорск и муниципальных учре-ждений</t>
  </si>
  <si>
    <t>Задача 5 Подпрограммы 1: «Размещение открытых данных на информационных ресурсах органов местного самоуправления города-курорта Пятигорска»</t>
  </si>
  <si>
    <t>Доля открытых данных органов местного самоуправления, прошедших гармонизацию</t>
  </si>
  <si>
    <t>В течении последнего времени велась работа по популяризации механизма предоставления услуг в электронной форме. Получение муниципальных услуг через Портал государственных и муниципальных услуг в электронном виде намного  удобнее и быстрее для жителей города Пятигорска</t>
  </si>
  <si>
    <t>Основное мероприятие: Использование электронного юридически значимого документооборота в органах местного самоуправления администрации города Пятигорска</t>
  </si>
  <si>
    <t>Основное мероприятие: Гармонизация открытых данных их размещение в информационных ресурсах</t>
  </si>
  <si>
    <t>1.5.</t>
  </si>
  <si>
    <t>2.2.1.</t>
  </si>
  <si>
    <t>2.4.</t>
  </si>
  <si>
    <t>40</t>
  </si>
  <si>
    <t>85</t>
  </si>
  <si>
    <t>Общедоступная информация о деятельности органов местного самоуправления предоставляется  органами местного самоуправления неограниченному кругу лиц посредством ее размещения в сети Интернет в форме открытых данных (п. 2.1 ст. 7 Федерального закона от 9 февраля 2009 года № 8-ФЗ «Об обеспечении доступа к информации о дея-тельности государственных органов и органов местного самоуправления».
Открытые данные размещаются на официальном сайте муниципального образования города-курорта Пятигорска.</t>
  </si>
  <si>
    <t>тысяч человек</t>
  </si>
  <si>
    <t xml:space="preserve">Проведена работа по популяризации доступности, удобства и качества обращения граждан через МБУ МФЦ г. Пятигорска. Муниципальные услуги оказываются  в соответствии с постановлением от 10.07.2019 г. № 3343 «ОБ УТВЕРЖДЕНИИ ПЕРЕЧНЯ МУНИЦИПАЛЬНЫХ УСЛУГ, ПРЕДОСТАВЛЕНИЕ
КОТОРЫХ ОСУЩЕСТВЛЯЕТСЯ ПО ПРИНЦИПУ "ОДНОГО ОКНА"
В МНОГОФУНКЦИОНАЛЬНЫХ ЦЕНТРАХ ПРЕДОСТАВЛЕНИЯ ГОСУДАРСТВЕННЫХ
И МУНИЦИПАЛЬНЫХ УСЛУГ»
</t>
  </si>
  <si>
    <t xml:space="preserve">Рост связан с работой по популяризации  доступности и удобства предоставления муниципальных услуг в МБУ "МФЦ" г. Пятигорска. Муниципальные услуги в МБУ МФЦ г. Пятигорска оказываются в соответствии с постановлением от 10.07.2019 г. № 3343 «ОБ УТВЕРЖДЕНИИ ПЕРЕЧНЯ МУНИЦИПАЛЬНЫХ УСЛУГ, ПРЕДОСТАВЛЕНИЕ
КОТОРЫХ ОСУЩЕСТВЛЯЕТСЯ ПО ПРИНЦИПУ "ОДНОГО ОКНА"
В МНОГОФУНКЦИОНАЛЬНЫХ ЦЕНТРАХ ПРЕДОСТАВЛЕНИЯ ГОСУДАРСТВЕННЫХ
И МУНИЦИПАЛЬНЫХ УСЛУГ»
</t>
  </si>
  <si>
    <t xml:space="preserve">Подпрограмма 3 «Повышение качества предоставления госудасртвенных и муниципальных услуг» </t>
  </si>
  <si>
    <t>2.3.1.</t>
  </si>
  <si>
    <t>Контрольное событие 4: Приобретены аппратно-программные средства, оборудование</t>
  </si>
  <si>
    <t xml:space="preserve">Контрольное событие 5: Содержание и использование муниципального архива </t>
  </si>
  <si>
    <t>Внедренеие юридически значимого документооборота в органах местного самоуправления города-курорта Пятигорска и муниципальных учреждениях</t>
  </si>
  <si>
    <t xml:space="preserve">Контрольное событие 6:
Переход исходящей и входящей корреспонденции на электронный  документооборот
</t>
  </si>
  <si>
    <t>Размещение открытых данных на информационных ресурсах органов местного самоуправления города-курорта Пятигорска</t>
  </si>
  <si>
    <t>1.5.1.</t>
  </si>
  <si>
    <t>Контрольное событие 7: Гармонизация  и размещение открытых данных</t>
  </si>
  <si>
    <t xml:space="preserve"> Основное мероприятие: Обеспечение деятельности (оказание услуг) учреждениями в сфере информационной поддержки
</t>
  </si>
  <si>
    <t xml:space="preserve"> Расходы на обеспечение деятельности (оказание услуг) муниципальных учреждений</t>
  </si>
  <si>
    <t>Контрольное событие 8:  произведены расходы на обеспечение деятельности (оказание услуг) муниципальных учреждений</t>
  </si>
  <si>
    <t>1.6.</t>
  </si>
  <si>
    <t>1.6.1.</t>
  </si>
  <si>
    <t xml:space="preserve">Размещение информационных материалов в средствах массовой информации, а именно освещение сведений о борьбе с коррупцией на территории города-курорта Пятигорска посредством печатных изданий, официального сайт муниципального образования города-курорта Пятигорска </t>
  </si>
  <si>
    <t>Контрольное событие 9: Освещены в средствах массовой информации сведения о деятельности администрации города Пятигорска по внедрению системы «Открытый Пятигорск» и о борьбе с коррупцией на территории города-курорта Пятигорска</t>
  </si>
  <si>
    <t>Контрольное событие 10: Мероприятия по разъяснению руководителям предприятий и учреждений города-курорта Пятигорска, обладающими правами юридического лица, об ответственности, предусмотренной законодательством Российской Федерации об ответственности по совершению коррупционных преступлений, предусмотренные законодательством Российской Федерации проведены</t>
  </si>
  <si>
    <t>Контрольное событие 11: Муниципальные служащие прошли курсы повышения квалификации</t>
  </si>
  <si>
    <t>Организация профессиональной переподготовки и повышения квалификации работников</t>
  </si>
  <si>
    <t xml:space="preserve">Контрольное событие 12: Проведена аттестация муниципальных служащих </t>
  </si>
  <si>
    <t>Работа по выработке предложений для расширения перечня муниципальных услуг, предоставляемых многофункциональным центром, включающую в себя разработку проекта постановления о внесении изменений в Перечень муниципальных услуг, предоставляемых органами местного самоуправления по принципу «одного окна», а также в административный регламент предоставления соответствующей муниципальной услуги</t>
  </si>
  <si>
    <t xml:space="preserve">Контрольное событие 13:
Внесены предложения по расширению перечня муниципальных услуг, предоставляемых многофункциональным центром 
</t>
  </si>
  <si>
    <t xml:space="preserve">Контрольное событие 14:
Проведен мониторинг качества предоставления государственных и муниципальных услуг
</t>
  </si>
  <si>
    <t xml:space="preserve">Контрольное событие 15:
Утверждены постановления администрации города   Пятигорска о внесении изменений в административные регламенты предоставления государственных и муниципальных услуг
</t>
  </si>
  <si>
    <t>Контрольное событие 16: Проведены мероприятия по популяризации предоставления муниципальных услуг в электронной форме</t>
  </si>
  <si>
    <t>Разработка  и распространение печатной продукции о преимуществах получения услуг в электронной форме</t>
  </si>
  <si>
    <t>3.4.1.</t>
  </si>
  <si>
    <t xml:space="preserve"> Основное мероприятие: Обеспечение деятельности (оказание услуг) учреждениями в сфере информационной поддержки</t>
  </si>
  <si>
    <t xml:space="preserve">Расходы в 2021 году 
(тыс. рублей)
</t>
  </si>
  <si>
    <t xml:space="preserve">Сводная бюджетная роспись, план на 01.01.2021 года * </t>
  </si>
  <si>
    <t>Сводная бюджетная роспись на  31.12.2021 года *</t>
  </si>
  <si>
    <t xml:space="preserve">ОТЧЕТ 
об использовании средств бюджета города-курорта Пятигорска на реализацию муниципальной программы в 2021 году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t>
  </si>
  <si>
    <t>192263,14</t>
  </si>
  <si>
    <t>Основное мероприятие: Обеспечение деятельности (оказание услуг) учреждениями в сфере информационной поддержки</t>
  </si>
  <si>
    <t>1.4.1.</t>
  </si>
  <si>
    <t xml:space="preserve">Реализованы мероприятия по обслуживанию сети, работе аппаратно-программных  средств лицензионных программ, также на сонове муниципальных  контрактов приобретены персональные компьютеры, принтеры и расходные материалы. 
Реализованы мероприятия в рамках заключенных контрактов: № 35 от 11.06.2020 (Услуги связи (Интернет на планшетном компьютере) Кредиторка 2020 года),
№ 12-TV от 09.01.2020 (Услуги просмотра телевизионных программ по IP-протоколу. Кредиторка 2020 года),
№ 12-TV от 11.01.2021 (Услуги просмотра телевизионных программ по IP-протоколу),
№ 12 от 26.12.2020 (Услуги внутризоновой и междугородной   электросвязи на 2021 год),
№ 12 от 30.12.2019 (Услуги внутризоновой и междугородной   электросвязи. Кредиторка 2020 года),
№ 12-МН от 26.12.2020 (Услуги общедоступной международной электросвязи),
№ 94 от 28.12.2020 (Услуги предоставления доступа к сети Интернет на 2021 год),
№ УС 42-85/XXI от 11.01.2021 ("Услуги связи, абонентская плата за номера: (8793) 38-97-11, (8793) 38-94-23),
№ УС 37-89XXI от 11.01.2021 (Услуги общедоступной электросвязи);
№ 1 от 25.01.2021 (Услуги по ремонту и техническому обслуживанию офисных машин и оборудования);
№ 3 от 11.01.2021 (Услуги технического обслуживания автоматической телефонной станции (АТС) с 01.01.2021 по 30.06.2021),
№ 13 от 13.04.2021 (Предоставление неисключительного права использования лицензионного программного обеспечения - продление действующей лицензии),
№ 91 от 28.12.2020 (Услуги по сопровождению системы электронного документооборота и делопроизводства (на 2021 год),
№ 2 от 11.01.2021 (Услуги по консультационному и техническому обслуживанию программных продуктов),
№ 93 от 29.12.2020 (Услуги сопровождения установленной справочно-информационной системы  на 2021 год),
№ 753937 (11.01.2021 Услуги по подключению к волоконно-оптической мультисервисной сети связи),
№ 15-07346 от 25.02.2021(Услуги по созданию, выдаче и обслуживанию сертификатов ключей поверки электронной подписи),
№ 15-07346 от 26.01.2021 (Услуги по созданию, выдаче и обслуживанию сертификатов ключей поверки электронной подписи),
№ 18780032/21 от 10.03.2021 (Передача права использования программы для ЭВМ Система «Контур-Экстерн» и оказание услуги абонентского обслуживания),
№ 92 от 28.12.2020 (Услуги по информационно-техническому сопровождению установленной у Заказчика информационной системы обеспечения градостроительной деятельности города Пятигорска на базе прикладного программного обеспечения UrbaniCS (ИСОГД),
№  90 от 28.12.2020 (Консультативные услуги по включению компьютеров в информационные сети и работе в информационных сетях (2021 год).
№ 35 от 02.08.2021-Поставка принтера A4 Epson L805 (для прот.отдела)
№ 54 от 30.09.2021-Поставка компьютерного оборудования ( ИБП)
№ 56 от 04.10.2021- Поставка картриджа HP 59A Black Laser Jet CF259A  
№ 54 от 30.09.2021 - Поставка компьютерного оборудования (сист.блок в сборе, монитор, клавиатура, мышь )
№ 12 от  26.12.2020 Услуги внутризоновой и междугородной   электросвязи на 2021 год
№ 12 от 30.12.2019 Услуги внутризоновой и междугородной   электросвязи. Кредиторка 2020 года
№ 12-МН от 26.12.2020 Услуги общедоступной международной электросвязи
№ 94 от 28.12.2020 Услуги предоставления  доступа  к сети Интернет на 2021 год
№ 88 от 21.12.2021 Поставка пылесоса
№ 84 от 14.12.201 Поставка маршрутизатора Микро Тик
№ 56 от 04.10.2021 Поставка картриджа HP 59A Black Laser Jet CF259A  
№ 89 от 21.12.2021 Поставка системного блока
№ 83 от 14.12.2021 Поставка компьютерной техники
</t>
  </si>
  <si>
    <t xml:space="preserve">Закартонированы следующие фонды:
Фонд № 109Л Ремонтно-строительное управление зеленого строительства и дорожных работ МПО ЖКЖ   –  257  ед.хрФонд № 151 Л ОАО «Ликеро-водочный завод «Пятигорский»   – 352 ед.хр. 
Фонд № 152Л Строительно-монтажное управление №13   – 129 ед.хр.
Фонд № 157Л  Объединение ресторана «Машук» Пятигорского треста общественного питания   – 130 ед.хр. 
Фонд № 159Л «Специальное управление дорожных работ»   -  276 ед. хр.
Фонд № 160Л Федеральное государственное предприятие «КМВ-медсервис»  – 56 ед.хр.
Фонд № 161Л  АОЗТ «Никкон»   – 441 ед. хр.
Фонд № 162Л МУП «Центр по новым хозяйственным формам»  – 49 ед. хр.
-фонд № 101 ООО «Электромонтажное управление № 3»   -  327 ед.хр.
-фонд № 101 ООО «Рандеву»   -  38 ед.хр. 
-фонд № 101 ООО «Гостиница «Интурист»   -  50 ед.хр.
-фонд № 101 ООО «Агроснаб»   -  69 ед.хр.
-фонд № 102 ЗАО «Горячеводск»   -  165 ед.хр.
-фонд № 96л Пятигорский магазин № 2 «Березка» Ростовской торговой фирмы «Березка»-15 ед.хр.
-фонд №97л  Учебно-производственное предприятие «Доброта»-6 ед.хр.
-фонд № 98л  Филиал малого предприятия «Спектр» и «Неофит»-2 ед.хр. 
-фонд № 107л Объединение столовой № 1 Пятигорского треста общественного питания- 199 ед.хр.
-фонд № 119л Пятигорская кооперативно-промысловая производственная артель «Швейник» -67 ед.хр.
- фонд № 143л Торговая база Пятигорского «Курортпродторга»-50 ед.хр.
- фонд № 147л Муниципальный «Рыжий драматический театр»- 4 ед.хр.
-фонд №  118л  Производственно-кооперативная артель «Пятилетка»-33 ед.хр.
- фонд № 106 государственное  учреждение  культуры Государственный музей-заповедник М. Ю. Лермонтова»   –  11 ед.хр.;
- фонд   №  176  Финансовое управление администрации города Пятигорска-  -  28 ед.хр.;
- фонд № 214- Дума города Пятигорска   - 23  ед.хр.;
-фонд № 222- Управление социальной поддержки населения администрации города Пятигорска   - 13 ед. хр.
-фонд № 172 Администрация города Пятигорска    -373 ед.хр.
-фонд № 86 Муниципальное  учреждение «Управление архитектуры и  градостроительства»  - 9 ед.хр.
-фонд № 108/Р-5869  Государственное учреждение культуры «Ставропольский государственный краевой театр оперетты  - 15 ед.хр.
-фонд № 85 Государственное бюджетное учреждение культуры Ставропольского края  «Пятигорский краеведческий  музей»  - 9 ед.хр.
-фонд № 172 Администрация города Пятигорска    - 34 ед.хр.
- фонд № 207 Муниципальное учреждение «Управление имущественных отношений администрации города Пятигорска»  -106  ед.хр.
-фонд № 111л Бештаугорский лесопарк Перкальского питомника-7 ед.хр.
-фонд № 112л Лечебный детский дом им. Менжинского (трихофитийная больница) Пятигорского городского отдела здравоохранения-19 ед.хр.
-фонд № 113л Государственный проектный институт «Ставропольский промстройпроект»-321 ед.хр.
-фонд № 115л Персональная творческая архитектурно-проектная мастерская № 1 Абидова П.Т.-4 ед.хр.
-фонд № 116л Пятигорский филиал Внешторг-регион банка-8 ед.хр.
-фонд №  118л  Производственно-кооперативная артель «Пятилетка»-23 ед.хр.
-фонд №120л Некоммерческая организация «Фонд содействия развитию налоговых реформ» 2 ед.хр.
-фонд № 121л Производственно-коммерческая фирма «Юрис»- 3 ед.хр.
-фонд № 122л Пятигорское представительство АОЗТ «Северо-Кавказский торговый дом Тульского оружейного  завода магазин «Тульское ружье» -3 ед.хр.
-фонд №123л Муниципальное предприятие «Лада»-3 ед.хр.
-фонд № 126л Филиал образовательного центра «Знание»-10 ед.хр.
-фонд № 127л Филиал экономико-правовой фирмы «Гарант Юг ЛТД»-3 ед.хр.
-фонд №129л Пятигорская кооперативно-промысловая артель им. Калинина-56 ед.хр.
-фонд № 130л Пятигорская кооперативная артель инвалидов «Пищевкус»-17 ед.хр.
-фонд № 131л Пятигорская кооперативно-промысловая производственная артель «Пищепром»-59 ед.хр.
-фонд № 132л Негосударственное образовательное  учреждение центр обучения «Ариадна»-4 ед.хр.
-фонд № 133л Производственно-коммерческое предприятие «Вита»-4 ед.хр.
-фонд № 134л Межрайонная хозрасчетная группа по обработке документов при горархиве Исполкома горсовета депутатов трудящихся-14 ед.хр.
-фонд № 135л Магазин № 2 «Оборудование и инвентарь» Пятигорского «Курортпромторга»-66 ед.хр.
-фонд № 114л АООТ «Институт  связи»- 244 ед.хр.
- фонд № 136л Малое государственное предприятие «Инвар-сервис»-19 ед.хр.
- фонд № 137л Пятигорский муниципальный театр русского фольклора «Сувенир»-3 ед.хр.
- фонд № 138л Государственное унитарное предприятие по проведению товарных экспертиз «Бюро товарных  экспертиз»- 34 ед.хр.
- фонд № 139л Филиал корпорации «Перлен Корпорейшен»- 3 ед.хр.
- фонд № 140л Автономная некоммерческая организация центр информации и консалдинга «Траст»- 2 ед.хр.
- фонд № 141л Негосударственное образовательное учреждение языковая школа «Лингва»-3 ед.хр.
- фонд № 135  Закрытое акционерное общество «Ставропольинтур»- 616 ед.хр.
- фонд № 145л Пятигорский Курортторг -52 ед.хр.
- фонд № 146л Пятигорское отделение Ставропольской межкраевой конторы «Кавминкурортторг»-87 ед.хр.
- фонд № 150л Пятигорский деревообрабатывающий завод- 158 ед.хр.
Всего 5183 ед.хр.   
Приняты на хранение документы по личному составу:  
-фонд № 101 ООО «Электромонтажное управление № 3» 2000-2019 годы -  327 ед.хр.
-фонд № 101 ООО «Рандеву» 2008-2020 годы -  38 ед.хр.
-фонд № 101 ООО «Гостиница «Интурист» 2005-2020 годы -  50 ед.хр.
-фонд № 101 ООО «Агроснаб» 1985-2015 годы -  69 ед.хр.
-фонд № 102 ЗАО «Горячеводск» 1989-2018 годы -  165 ед.хр.
Итого   649 ед.хр.
Приняты на хранение документы постоянного хранения: 
 - фонд № 106 государственное  учреждение  культуры Государственный музей-заповедник М. Ю. Лермонтова» за   2010 годы –  11 ед.хр.;
- фонд   №  176  Финансовое управление администрации города Пятигорска- 2015 год-  28 ед.хр.;
- фонд № 214- Дума города Пятигорска  за  2015 год- 23 ед.хр.;
-фонд № 222- Управление социальной поддержки населения администрации города Пятигорска  за 2015 год- 13 ед. хр.
-фонд № 172Администрация города Пятигорска  за 2013 год -373 ед.хр.
-фонд № 86 Муниципальное  учреждение «Управление архитектуры и  градостроительства» за 2015 год- 9 ед.хр.
-фонд № 108/Р-5869  Государственное учреждение культуры «Ставропольский государственный краевой театр оперетты за 2010 год- 15 ед.хр.
-фонд № 85 Государственное бюджетное учреждение культуры Ставропольского края  «Пятигорский краеведческий  музей» за 2010 год- 9 ед.хр.
Итого   406 ед. хр.
-фонд № 172 Администрация города Пятигорска  за 2015 год - 34 ед.хр.
- фонд № 207 Муниципальное учреждение «Управление имущественных отношений администрации города Пятигорска» за 2012-2015 годы-106  ед.хр.
Итого:  621 ед.хр.
За   2021 год    утверждены на  ЭПК комитета Ставропольского края по делам архивов
-опись № 1 дел постоянного за 2012-2017  годы, а также документы за 2011 год, не включенных в ране составленные разделы описи в количестве 135 дел постоянного хранения, опись № 2 дел по личному составу за 2012-2017 годы  в количестве 36 дел   Муниципального учреждения «Управление имущественных отношений администрации города Пятигорска» (протокол от 26.02.2021 № 2) 1 квартал
-опись № 1 дел постоянного хранения за 2016 год    в количестве 24  дел избирательной комиссии муниципального образования города-курорта Пятигорска  (выборы  депутатов Думы города  Пятигорска  V  созыва) (протокол от 28.05.2021 № 5) 
-опись № 1  дел постоянного хранения за 2018 - 2019 годы в количестве 6 дел территориальной избирательной комиссии  города - курорта Пятигорска по выборам Губернатора Ставропольского края (протокол от 28.05.2021 №5) 
опись № 1 дел постоянного хранения за 2015-2016  годы в количестве  770  дел, опись № 2 дел по личному составу за  2015-2016 годы  в количестве  22  дела    администрации города Пятигорска (протокол от 27.08.2021 № 8)
-опись № 1 дел постоянного хранения за 2020 год   в количестве 7  дел территориальной избирательной  комиссии  города Пятигорска (Общероссийское голосование по вопросу одобрения изменений  в Конституцию Российской Федерации). 4 квартал
   Обеспечен  перевод в электронную форму: 
-19 ед.хр./ 690 документов /3997 листов  фонда № Р-5163 исполкома Свободненского поселкового  Совета народных депутатов, описи № 1.   
-35 ед.хр./ 945 документов / 4502 листов  фонда № Р-5163/120 исполкома Свободненского поселкового  Совета народных депутатов, описи № 4.   
-123 ед.хр./ 934 документа /5861 листа    фонда № 174  Администрация поселка Свободы, описи № 1.   
4 квартал:
-121 ед.хр. /3476 документа/ 16200 листов фонда № Р-5162/119 опись 1 исполкома Горячеводского  поселкового Совета народных депутатов
Итого: 298 ед.хр./6045 документа/30560  листов
Продолжена работа по внесению сведений в БД «Архивный фонд» (версия 5.0): 5155 ед.хр.
</t>
  </si>
  <si>
    <t>На 2021 г планом финансово-хозяйствеенной деятельности (с учетом изменений) утверждены расходы в части финансового обеспечения выполнения муниципального задания в сумме 35842,69 тыс.руб.
В 2021г исполнено денежных обязательств на сумму 35827,31 тыс.руб., в.т.ч.:
30873,33 тыс.руб-выплаты персоналу  и страховые взносы с зарплаты; 
636,37 тыс руб.-имущественные налоги, 
629,66 тыс.руб.- услуги связи; 
36,67 тыс.руб. - арендная плата за пользованием имущества;
199,48 тыс.руб.-расчеты по коммунальным услугам; 
949,29 тыс. руб. - закупка энергетических ресурсов; 
591,91 тыс.руб- расходы по содержанию имущества; 
467,99 тыс.руб.-расходы по прочим услугам; 
16,00 тыс. руб. -страхование гражданской ответственности;
320,06 тыс.руб.- поставка ГСМ, 
812.55 тыс. руб. - поставка канц и хоз.товаров, 
294,00 тыс. руб. - поставка МФУ. 
Всего заключено конрактов на выполнение муниципального задания на 2021 год в сумме 4315,7 тыс.руб. в т. ч. по основным направлениям расходов:
Пятигорские электрические сети №3723 от 19.01.21-484,05 тыс.руб., 
Пятигорсктеплосервис №1587 от 19.01.21 на 499,19 тыс.руб, 
Краснодарпродторг поставка бумаги №01213000035321000007 от 03.03.2021 на 534,76 тыс.руб,
КМВ телеком доступ интернет 327,28 тыс.руб. №012130003532000000247 от 9.11.2020,
Вымпелком связь №580115640 от 18.01.2021 на 111,50 тыс.руб.,
ООО "Компаньон" ремонт оргтехники -300,тыс.руб №012130003532000248 от 09.11.2020;
ГСМ-"РН-карт"- 188,87 тыс.руб №01213000035320000246 от 09.11.2020.;
ГСМ-"Ставпромкомплект" 193,20 тыс.руб. № 012130000353210000079 от 15.06.21г;
ООО "Компаньон  156,01 тыс.руб.- заправка картриджей № 0121300000035320000245от 05.11.2020,
ООО"Компаьон"-84,00 тыс. руб. - поставка МФУ, Контракт от 15.09.21 № 2021.898204,
ООО  "СБС"на 80.76 тыс. руб. от 12.04.21 №0121300035321000030- поставка канцтоваров,
ИП Поляновская Дана Владимировна 153.79 тыс. руб. контракт №157 от 18.01.21- поставка справочно-правовой системы,
ИП "Андреев" на 180 тыс.руб - поставка МФУ- Контракт от 13.10.21 №2021.992833.;
ООО "Компаньон" на 30.00 тыс.руб - поставка МФУ- Контрактот 10.12.2021 №3310 .</t>
  </si>
  <si>
    <t xml:space="preserve">25.02.2021 03.03.2021 16.04.2021 25.05.2021 03.06.2021 10.06.2021 15.06.2021 19.08.2021 23.09.2021 21.10.2021 28.10.2021 11.11.2021 18.11.2021 </t>
  </si>
  <si>
    <t xml:space="preserve">В первом квартале 2021 года  31.03.2021 года проведено заседание комиссии по соблюдению требований к служебному поведению муниципальных служащих муниципальной службы и урегулированию конфликта интересов, с приглашением Хачатуровой Я.Р., старшего помощника прокурора города Пятигорска, младшего советника юстиции.
18 июня 2021 года в 11:00, в зале заседаний Думы, состоялась встреча молодежи с помощником прокурора -  Акимом Александровичем Стукаловым на тему: "Противодействие коррупции, профилактика правонарушений и роль молодежи в борьбе с негативными явлениями". В рамках встречи обсуждались вопросы ответственности за данные правонарушения, а также методы борьбы с ними. Представители молодежи Пятигорска задавали различные интересующие их вопросы. Всего участниками встречи стало более 25 человек.
В рамках Комплекса мероприятий, приуроченных к Международному дню борьбы с коррупцией 09 декабря 2021 года, в школах города прошла встреча обучающихся 9-11 классов с представителями прокуратуры города Пятигорска. 
 Вопросы антикоррупционного просвещения рассмотрены на семинаре- совещании руководителей образовательных учреждений, подведомственных управлению образования, с участим помощника прокурора города Пятигорска Я.Р. Хачатуровой. В семинаре приняли участие 72 руководителя дошкольных, общеобразовательных учреждений и учреждений дополнительного образования.
С 29 ноября по 9 декабря 2021 года в общеобразовательных организациях проведена неделя, посвященная Международному дню борьбы с коррупцией.
</t>
  </si>
  <si>
    <t>Аттестация муниципального служащего проводится в целях определения его соответствия замещаемой должности муниципальной службы. Аттестация муниципального служащего проводится один раз в три года. В 2021 году аттестация не проводилась</t>
  </si>
  <si>
    <t xml:space="preserve">В 2021 году произведены расходы в соответствии с заключенными  контрактами. 
От  30.03.2021 г.    № 6 Закупка неисключительных прав (1С з/п и кадры; 1С БГУ); 
От 31.03.2021 г. №913 Закупка системного блока;
От 01.04.2021 г. №1 Закупка круглой печати и оснастки для печати R45;
От 01.04.2021 г. №14 Закупка удостоверений для сотрудников;
От 02.04.2021 г. №946 Закупка блока питания;
От 14.04.2021 г. № 21 Услуги по информационно-техническому обслуживанию сайта;
От 14.04.2021 г. № 22 Услуги по предоставлению хостинга;
От 15.04.2021г.№ 362 Закупка кресла Кресло оператора Nowy Styl "Samba GTP", CH кожзам черный;
От 19.04.2021г. №367 Закупка канцтоваров;
От 22.04.2021 г. №1194 Закупка бумаги А 4 класс С XEROX PERFECT PRINT PLUS 80 г/м2 500 л.;
от 14.04.2021 г. № 21-Услуги по информационно-техническому обслуживанию сайта
от 14.04.2021 г. № 22-Услуги по предоставлению хостинга
от 01.07.2021 г. №15-Услуги сервисного обслуживания оборудования по кондиционированию воздуха
от 09.08.2021 г. № 381-Закупка кресел оператора Nowy Styl "Samba GTP", CH кожзам черный
от 09.08.2021 г. № 277-Закупка вертикальных жалюзи
от 09.08.2021 г. № 1663-Закупка МФУ
от 14.04.2021 г. № 21-Услуги по информационно-техническому обслуживанию сайта
от 14.04.2021 г. № 22-Услуги по предоставлению хостинга
от   06.10.2021 г. №3007 - Закупка картриджей 
от 25.10.2021 г. № КФ-2021/ОВР056 Услуги по предоставлению по посредством участия в международной практической конференции «Новые технологии PR-работы-2021» в период с «25» по «26» ноября 2021 года 
от 01.09.2021 г. № 1 - Услуги связи 
от 09.11.2021 г. № 3114 - Закупка жесткого диска
от 01.09.2021 г. №1 - Услуги связи 
от 14.04.2021 г. № 21 - Услуги по информационно-техническому обслуживанию сайта 
от 14.04.2021 г. № 22 - Услуги по предоставлению хостинга 
от 22.11.2021 г. № 3530 - Закупка жесткого диска, внешнего 
от 14.12.2021 г. №518 - Закупка карты памяти для фотоаппарата 
от 14.12.2021 г. №519 - Закупка аккуиулятора для фотоаппарата 
от 16.12.2021 г. №1233 - Закупка канцелярских товаров(бумага SV, календарь)  
</t>
  </si>
  <si>
    <t>не менее 1</t>
  </si>
  <si>
    <t>03</t>
  </si>
  <si>
    <t>* Информация по муниципальной программе на 01.01.2020 утвержденной постановлением города-курорта Пятигорска от 06.04.2021  № 1035</t>
  </si>
  <si>
    <t>В 2021 году подготовлены и утверждены постановления администрации города   Пятигорска о внесении изменений в административные регламенты предоставления государственных и муниципальных услуг в количестве 17 проектов.</t>
  </si>
  <si>
    <t>50</t>
  </si>
  <si>
    <t>90</t>
  </si>
  <si>
    <t xml:space="preserve">
Материалы антикоррупционной направленности, а также
информация о реализации мероприятий в сфере противодействия коррупции на регулярной основе размещаются в СМИ и на официальном сайте города
1 Официальный сайт Пятигорска от 25.02.2021 – «Безопасность» -
«ГИБДД» - «Внимание! Важная информация»
2 Официальный сайт Пятигорска от 03.03.2021 – «Опрос: Сталкивались
ли Вы с проявлениями коррупции?».                                                                                                                              
3. Официальный сайт Пятигорска от 16.04.2021г.
4. Официальный сайт Пятигорска от 24.05.2021г.
5. Газета «Пятигорская правда» от 25.05.2021г.
6. Сайт газеты «Пятигорская правда» от 25.05.2021г.
7. Газета «Пятигорская правда» от 3.06.2021г. - «Противодействовать преступности»
8. Сайт газеты «Пятигорская правда» от 3.06.2021г. - «Противодействовать преступности»
9. Газета «Пятигорская правда» от 10.06.2021г. – «Памятка антитеррористической безопасности»
10. Сайт газеты «Пятигорская правда» от 10.06.2021г. - «Памятка антитеррористической безопасности»
11. Официальный сайт Пятигорска от 15.06.2021г. - «Каждый работодатель должен знать!»
12. Официальный сайт Пятигорска от 19.08.2021 – «Опрос: Сталкивались ли Вы с проявлениями коррупции?»;
13.  Официальный сайт Пятигорска от 23.09.2021 – «СТОП коррупция»  - «Памятка для граждан: уголовная ответственность за получение и дачу взятки».
14.Официальный сайт газеты «Пятигорская Правда» - 21.10.2021 «Борьба с коррупцией в России на 2021 – 2024гг.»
15. Официальный сайт газеты «Пятигорская Правда» -28.10.2021 «Последствия коррупции губительны для общества»
16.Официальный сайт газеты «Пятигорская Правда» 11.11.2021 «Новые вехи в борьбе с коррупцией»
17.Официальный сайт газеты «Пятигорская Правда» - 18.11.2021 «Борьба с коррупций в России и мировой опыт». 24 памятки на официальном сайте муницпаального образования города-курорта Пятигорска
</t>
  </si>
  <si>
    <t>Утверждено в Программе  постановлением № 1035 от 06.04.2021 г.</t>
  </si>
  <si>
    <t>31.03.2021 30.06.2021 30.09.2021 31.12.2021</t>
  </si>
  <si>
    <t xml:space="preserve"> 31.12.2021</t>
  </si>
  <si>
    <t>Общее количество опубликованных материалов, направленных на освещение деятельности администрации города Пятигорска,  основных событий общественно-политической жизни города, и  реализации приоритетных направлений социально-экономического развития составило - 976 единиц</t>
  </si>
  <si>
    <t xml:space="preserve"> Новости города Пятигорска и актуальная информация регулярно размещалась на сайте муниципального образования города-курорта Пятигорска, и в общественно-политической газете "Пятигорская правда". Сайт открыт и доступен по разделам: "Общественная приемная", "Сообщи о проблеме". За 2021 год размещено 976 материалов, из них 827 - это новостной контент, 149 - анонсы.</t>
  </si>
  <si>
    <t xml:space="preserve">  . За 2021 год  в общественно-политической газете "Пятигорская правда" опубликовано 148  НПА </t>
  </si>
  <si>
    <t xml:space="preserve"> По распоряжению Главы города Пятигорска, с начала 2021 года возобновились приемы граждан Главой города и заместителями главы администрации, которые были приостановлены в связи с осложнением эпидемиологической обстановки, сопряженной с высоким риском инфицирования COVID-19 в 2020 году. За анализируемый период на личном приеме Главой города Пятигорска было принято 84 гражданина и 49 граждан  заместителями главы администрации города Пятигорска.</t>
  </si>
  <si>
    <t xml:space="preserve">В администрации города Пятигорска осуществлен переход на электронный документооборот между органами местного самоуправления Ставропольского края, органами исполнительной власти и Аппаратом Правительства Ставропольского края, с 1 сентября 2018 года переписка  с данными учреждениями  осуществляется  через систему электронного документооборота и делопроизводства (далее – СЭДД «Дело») без дублирования документов на бумажном носителе. 
На данный момент  в администрации города Пятигорска 107  рабочих мест СЭДД «ДЕЛО".
</t>
  </si>
  <si>
    <t>Раздел официального сайта муниципального образования города-курорта Пятигорска "Открытые данные" наполнен  и гармонизирован.</t>
  </si>
  <si>
    <t>31.03.2021 18.06.2021 09.12.2021</t>
  </si>
  <si>
    <t xml:space="preserve"> Перечень муниципальных услуг расширился</t>
  </si>
  <si>
    <t>Предоставление муниципальных услуг в Автоматизированной информационной системе МФЦ реализовано в соответствии с регламентами  и технологическими схемами предоставления муниципальных и государственных услуг.
Договором №33 и  Дополнительными соглашениями №1-10  между ГКУ СК "МФЦ" и МБУ "МФЦ" "О порядке и условиях взаимодействия при организации предоставления государственных и муниципальных услуг по принципу "одного окна" в городе-курорте Пятигорске Ставропольского края" от 21.08.2021 расширен перечень услуг , предоставляемых в МФЦ</t>
  </si>
  <si>
    <t xml:space="preserve"> Доля проектов муниципальных нормативных правовых актов города вынесенных на общественное обсуждение в информационно-телекоммуникационной сети "Интернет"</t>
  </si>
  <si>
    <t xml:space="preserve"> Количество структурных подразделений администрации  города Пятигорска, воспользовавшихся льготой по земельному налогу, предусмотренной муниципальным правовым актом муниципального образования города-курорта Пятигорска</t>
  </si>
  <si>
    <t>1.2.2.</t>
  </si>
  <si>
    <t xml:space="preserve"> Количество информационных материалов по антикоррупционной тематике, опубликованных в печатных изданиях, размещенных на официальном сайте муниципального образования города-курорта Пятигорска в информационно-телекоммуникационной сети "Интернет"</t>
  </si>
  <si>
    <t>2.1.1.</t>
  </si>
  <si>
    <t>Доля муниципальных служащих, включенных в кадровый резерв</t>
  </si>
  <si>
    <t>Доля муниципальных служащих, прошедших аттестацию</t>
  </si>
  <si>
    <t>Аттестация не была запланирована на 2021 год</t>
  </si>
  <si>
    <t>3.2.</t>
  </si>
  <si>
    <t>3.1.1.</t>
  </si>
  <si>
    <t>3.2.1.</t>
  </si>
  <si>
    <t>Регулярно размещались объявления на стендах МУ «МФЦ» о популяризации предоставления  муниципальных и государственных услуг в электронной форме.
Также распространяется среди горожан  раздаточный материал по получению государственных и муниципальных услуг.
В целях повышение уровня комфортности для заявителей при получении услуг и удовлетворенности заявителей качеством предоставления услуг, а также сокращения времени ожидания заявителей в очереди при обращении в МФЦ,в 2021 году продолжен   проект открытия в зоне самообслуживания МФЦ «Цифрового куратора», который позволяет одновременное сопровождение одним сотрудником МФЦ нескольких заявителей при получении услуг в электронной форме на портале Государственных услуг</t>
  </si>
  <si>
    <t xml:space="preserve"> За 2021 год размещено 976 материала, из них  827- это новостной контент, 149 - анонсы.</t>
  </si>
  <si>
    <t xml:space="preserve">  За 2021 год  в общественно-политической газете "Пятигорская правда" опубликовано 148  НПА </t>
  </si>
  <si>
    <t xml:space="preserve">За анализируемый период подшито и отремонтировано 85  документов на бумажной основе   по личному составу.
Проводилась проверка наличия и состояния документов: 8384  ед.хр.
Итого пользователей, принявших участие в информационных мероприятиях-2734 человек.Исполнено  2111 социально правовых запроса, в том числе с положительным результатом 1197  все они исполнены в установленные законодательством сроки и 436 тематических запросов.  Из них Vip Net- 1769 запроса, по электронной почте-  550 запросов, через МФЦ- 105 запросов. Всего было выдано  5287 ед.хр.- для получения архивной информации – исследователям и сотрудникам архивного отдела для проведения плановых и внеплановых работ. Web-сайт/страницу посетило 3282 человек.
</t>
  </si>
  <si>
    <t xml:space="preserve">
Организовано  107 рабочих мест СЭДД «ДЕЛО" в администрации города Пятигорска на основании муниципального контакта от 19.11.2019 г. № 67
</t>
  </si>
  <si>
    <t>Регулярно проводились  мероприятия, направленные на профилактику коррупционных преступлений.</t>
  </si>
  <si>
    <t>В рамках освещения деятельности администрации города Пятигорска и основных событий общественно-политической жизни города-курорта Пятигорска за год  осуществлялась:  Организация проведения пресс-конференций, брифингов, телевизионных программ с участием Главы города Пятигорска, заместителей администрации города  Пятигорска по вопросам, отнесенным к их компетенции, в количестве 976 В рамках борьбы с коррупцией на территории города-курорта Пятигорска загод   в СМИ опубликовано статей в количестве - 41 ед.</t>
  </si>
  <si>
    <t xml:space="preserve">В администрации города Пятигорска ведется строгий мониторинг образования муниципальных служащих муниципальной службы администрации города Пятигорска. 
  Утверждено Положение об обучении муниципальных служащих муниципальной службы администрации города Пятигорска. Положение регламентирует процесс и правила подготовки дополнительного профессионального образования муниципальных служащих администрации города Пятигорска.  Повышение квалификации прошло 6 человек, переподготовку 4. 
 Заключены контракты: № 2021-10540Д от 10.06.2021  «Оказание платных образовательных услуг с использованием дистанционных образовательных технологий»
№ 2021-2949Д   от 16.02.2021 «Оказание платных образовательных услуг с использованием дистанционных образовательных технологий»
№ СП-ОН-61/21 от 08.11.2021 « Информационно-консультационные услуги в форме онлайн семинара по теме «Новые правила закупок в контрактной системе»
№ САНОМС000441 от 07.04.2021 «Услуги по обучению дополнительной профессиональной программы повышения квалификации  "Мобилизационная подготовка предприятий и организаций в 2021 году» 
</t>
  </si>
  <si>
    <t>Среди специалистов, работающих в МФЦ,  постоянно проводилось обучение в целях повышения уровня оперативности обслуживания заявителей. Оптимизирована система «электронной очереди», которая предназначена для повышения качества обслуживания заявителей, обратившихся в  МФЦ.</t>
  </si>
  <si>
    <t>Регулярно проводилась инвентаризация административных регламентов, в соответствии с Перечнем муниципальных услуг, предоставляемых органами местного самоуправления  города-курорта Пятигорска.</t>
  </si>
  <si>
    <t xml:space="preserve"> В МУ «МФЦ» проводился опрос заявителей о качестве предоствления услуг при помощи смс (28465) . Полученные сведения направлены в  информационно-аналитическую систему мониторинга качества предоставления государственных услуг (ИАС МКГУ). Информация о возможности оценки в ИАС МКГУ размещена на стендах .</t>
  </si>
  <si>
    <t xml:space="preserve">Начальник МКУ "Информационно-аналитический центр"
Макагон Е.В. 
</t>
  </si>
  <si>
    <t xml:space="preserve">Заведующий общим отделом администрации города Пятигорска 
Копылова С.В.
</t>
  </si>
  <si>
    <t xml:space="preserve">Заведующий отделом автоматизации и информационных технологий администрации города Пятигорска
Воронкин М.В
</t>
  </si>
  <si>
    <t>Заведующий архивным отделом администрации города Пятигорска Казакова Э.А.</t>
  </si>
  <si>
    <t xml:space="preserve">Начальник МКУ "Информационно-аналитический центр"
Макагон Е.В. </t>
  </si>
  <si>
    <t xml:space="preserve">Заведующий отделом муниципальной службы и специального делопроизводства администрации города Пятигорска 
Лобач Л.Е.
</t>
  </si>
  <si>
    <t xml:space="preserve">Заместитель главы администрации города Пятигорска, управляющий делами администрации города Пятигорска
Малыгина А.А.
Заведующий отделом муниципальной службы и специального делопроизводства администрации города Пятигорска 
Лобач Л.Е.
</t>
  </si>
  <si>
    <t>Заместитель главы администрации города Пятигорска, управляющий делами администрации города Пятигорска
Малыгина А.А.
Заведующий отделом муниципальной службы и специального делопроизводства администрации города Пятигорска 
Лобач Л.Е</t>
  </si>
  <si>
    <t xml:space="preserve">Заместитель главы администрации города Пятигорска, управляющий делами администрации города Пятигорска
Малыгина А.А.
Заведующий отделом муниципальной службы и специального делопроизводства администрации города Пятигорска 
Лобач Л.Е.
</t>
  </si>
  <si>
    <t xml:space="preserve">Заместитель главы администрации города Пятигорска, управляющий делами администрации города Пятигорска
Малыгина А.А.
Директор МБУ «Многофункциональный центр предоставления государственных и муниципальных услуг в городе-курорте Пятигорска» Бандурина А.Н.
Заведующий отделом автоматизации и информационных технологий администрации города Пятигорска 
М.В. Воронкин
</t>
  </si>
  <si>
    <t xml:space="preserve">Заместитель главы администрации города Пятигорска, управляющий делами администрации города Пятигорска
Малыгина А.А.
Директор МБУ «Многофункциональный центр предоставления государственных и муниципальных услуг в городе-курорте Пятигорска»    Бандурина А.Н.
</t>
  </si>
  <si>
    <t>Заместитель главы администрации города Пятигорска, управляющий делами администрации города Пятигорска
Малыгина А.А.
Директор МБУ «Многофункциональный центр предоставления государственных и муниципальных услуг в городе-курорте Пятигорска»    Бандурина А.Н.</t>
  </si>
  <si>
    <t xml:space="preserve">Заместитель главы администрации города Пятигорска, управляющий делами администрации города Пятигорска
Малыгина А.А.
Заведующий отделом автоматизации и информационных технологий администрации города Пятигорска 
М.В. Воронкин
</t>
  </si>
  <si>
    <t xml:space="preserve">Заместитель главы администрации города Пятигорска, управляющий делами администрации города Пятигорска
Малыгина А.А.
Директор МБУ «Многофункциональный центр предоставления государственных и муниципальных услуг в городе-курорте Пятигорска»    Бандурина А.Н.
Заведующий отделом автоматизации и информационных технологий администрации города Пятигорска 
М.В. Воронкин
</t>
  </si>
  <si>
    <t>В 2021 году 6 муниципальных служащих прошли курсы повышения квалификации. Перподготову прошли 4 человека</t>
  </si>
  <si>
    <t xml:space="preserve"> Доля граждан, опрошенных в ходе мониторинга общественного мнения, удовлетворенных информационной открытостью деятельности органов местного самоуправления</t>
  </si>
  <si>
    <t xml:space="preserve"> Количество муниципальных нормативных правовых актов города–курорта Пятигорска, официально опубликованных в СМИ</t>
  </si>
  <si>
    <t>Доля приобретенной компьютерной техники в администрации города Пятигорск</t>
  </si>
  <si>
    <t>Проведена работа  по экономии финансовых средств на определенные расходы, и в связи этим, удалось повысить показатель приобретенной техники в администрации города Пятигорска.</t>
  </si>
  <si>
    <t>Количество муниципальных автоматизированных информационных систем в администрации города Пятигорска</t>
  </si>
  <si>
    <t xml:space="preserve"> Объем архивного фонда</t>
  </si>
  <si>
    <t>Количество муниципальных служащих, прошедших повышение квалификации</t>
  </si>
  <si>
    <t>Количество жителей города-курорта Пятигорска, зарегистрированных на Едином портале государственных и муниципальных услуг</t>
  </si>
  <si>
    <t>"Доля заявителей, удовлетворенных качеством и доступностью государственных и муниципальных услуг, предоставляемых органами местного самоуправления города-курорта Пятигорска в "МБУ  МФЦ"</t>
  </si>
  <si>
    <t>Доля муниципальных услуг, предоставляемых в МФЦ, от общего количества муниципальных услуг, предоставляемых органами местного самоуправления</t>
  </si>
  <si>
    <t>Количество запросов о получении муниципальной услуги в электронном виде</t>
  </si>
  <si>
    <t>Доля регламентированных муниципальных услуг, предоставляемых органами местного самоуправления города-курорта Пятигорска</t>
  </si>
  <si>
    <t>Доля заявителей, обратившихся за предоставлением государственных и муниципальных услуг, предоставляемых органами местного самоуправления города-курорта Пятигорска в МФЦ"</t>
  </si>
  <si>
    <t>Показатель вырос, в связи  с большим объемом изменений в действующее законодательство (федеральные и кравые законы), а также в связи с возросшим количеством  инициатив прокуратуры города Пятигорска по приведению нормативных правовых актов в соотвествии с действующим законодательством.</t>
  </si>
  <si>
    <t>Планируемое значение не достигнуто в связи со снижением количества муниципальных нормативных актов принятых в 2021 году органами местного самоуправления города-курорта Пятигорска до 148. Стоит отметить, что все нормативные правовые акты были опубликованы в полном объеме</t>
  </si>
  <si>
    <t xml:space="preserve">Заведующий отделом по работе с обращениями граждан администрации города Пятигорска 
Пивоварова Ю.Л.
</t>
  </si>
  <si>
    <t>5.</t>
  </si>
  <si>
    <t>Сводная бюджетная роспись на 31 декабря 2021 года</t>
  </si>
  <si>
    <t>Налоговые расходы Программы</t>
  </si>
  <si>
    <t>__</t>
  </si>
  <si>
    <t>_</t>
  </si>
</sst>
</file>

<file path=xl/styles.xml><?xml version="1.0" encoding="utf-8"?>
<styleSheet xmlns="http://schemas.openxmlformats.org/spreadsheetml/2006/main">
  <fonts count="19">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2"/>
      <color rgb="FF000000"/>
      <name val="Times New Roman"/>
      <family val="1"/>
      <charset val="204"/>
    </font>
    <font>
      <sz val="12"/>
      <name val="Times New Roman"/>
      <family val="1"/>
      <charset val="204"/>
    </font>
    <font>
      <b/>
      <sz val="12"/>
      <color theme="1"/>
      <name val="Calibri"/>
      <family val="2"/>
      <charset val="204"/>
      <scheme val="minor"/>
    </font>
    <font>
      <sz val="12"/>
      <color theme="1"/>
      <name val="Calibri"/>
      <family val="2"/>
      <charset val="204"/>
      <scheme val="minor"/>
    </font>
    <font>
      <sz val="11"/>
      <color rgb="FFFF0000"/>
      <name val="Calibri"/>
      <family val="2"/>
      <charset val="204"/>
      <scheme val="minor"/>
    </font>
    <font>
      <sz val="11"/>
      <name val="Calibri"/>
      <family val="2"/>
      <charset val="204"/>
      <scheme val="minor"/>
    </font>
    <font>
      <sz val="11"/>
      <color rgb="FFFF0000"/>
      <name val="Times New Roman"/>
      <family val="1"/>
      <charset val="204"/>
    </font>
    <font>
      <b/>
      <sz val="12"/>
      <name val="Times New Roman"/>
      <family val="1"/>
      <charset val="204"/>
    </font>
    <font>
      <sz val="11"/>
      <name val="Times New Roman"/>
      <family val="1"/>
      <charset val="204"/>
    </font>
    <font>
      <sz val="14"/>
      <color theme="1"/>
      <name val="Times New Roman"/>
      <family val="1"/>
      <charset val="204"/>
    </font>
    <font>
      <sz val="14"/>
      <name val="Times New Roman"/>
      <family val="1"/>
      <charset val="204"/>
    </font>
    <font>
      <sz val="12"/>
      <name val="Calibri"/>
      <family val="2"/>
      <charset val="204"/>
      <scheme val="minor"/>
    </font>
    <font>
      <sz val="13"/>
      <name val="Times New Roman"/>
      <family val="1"/>
      <charset val="204"/>
    </font>
    <font>
      <sz val="12"/>
      <color rgb="FFFF0000"/>
      <name val="Times New Roman"/>
      <family val="1"/>
      <charset val="204"/>
    </font>
    <font>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style="medium">
        <color indexed="64"/>
      </top>
      <bottom/>
      <diagonal/>
    </border>
  </borders>
  <cellStyleXfs count="1">
    <xf numFmtId="0" fontId="0" fillId="0" borderId="0"/>
  </cellStyleXfs>
  <cellXfs count="264">
    <xf numFmtId="0" fontId="0" fillId="0" borderId="0" xfId="0"/>
    <xf numFmtId="2" fontId="1" fillId="0" borderId="1" xfId="0" applyNumberFormat="1" applyFont="1" applyBorder="1" applyAlignment="1">
      <alignment horizontal="center" vertical="center"/>
    </xf>
    <xf numFmtId="4"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2" fontId="3" fillId="2" borderId="0" xfId="0" applyNumberFormat="1" applyFont="1" applyFill="1" applyBorder="1" applyAlignment="1">
      <alignment horizontal="center" vertical="center"/>
    </xf>
    <xf numFmtId="0" fontId="8" fillId="0" borderId="0" xfId="0" applyFont="1"/>
    <xf numFmtId="0" fontId="9" fillId="0" borderId="0" xfId="0" applyFont="1"/>
    <xf numFmtId="0" fontId="5" fillId="2" borderId="1" xfId="0" applyFont="1" applyFill="1" applyBorder="1" applyAlignment="1">
      <alignment horizontal="center" vertical="center" wrapText="1"/>
    </xf>
    <xf numFmtId="2" fontId="3" fillId="2" borderId="0" xfId="0" applyNumberFormat="1" applyFont="1" applyFill="1" applyAlignment="1">
      <alignment horizontal="center" vertical="center"/>
    </xf>
    <xf numFmtId="0" fontId="12" fillId="0" borderId="1"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Border="1"/>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wrapText="1"/>
    </xf>
    <xf numFmtId="0" fontId="14" fillId="0" borderId="0" xfId="0" applyFont="1" applyAlignment="1">
      <alignment horizontal="right"/>
    </xf>
    <xf numFmtId="0" fontId="0" fillId="2" borderId="0" xfId="0" applyFill="1"/>
    <xf numFmtId="49" fontId="1" fillId="2" borderId="1" xfId="0" applyNumberFormat="1"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0" xfId="0" applyFont="1"/>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13" fillId="0" borderId="1" xfId="0" applyNumberFormat="1" applyFont="1" applyBorder="1" applyAlignment="1">
      <alignment horizontal="center" vertical="center"/>
    </xf>
    <xf numFmtId="2" fontId="7" fillId="0" borderId="0" xfId="0" applyNumberFormat="1" applyFont="1"/>
    <xf numFmtId="2" fontId="3" fillId="0" borderId="0" xfId="0" applyNumberFormat="1" applyFont="1" applyAlignment="1">
      <alignment horizontal="center" vertical="center"/>
    </xf>
    <xf numFmtId="2" fontId="3" fillId="2" borderId="4"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2" fontId="1" fillId="2" borderId="5" xfId="0" applyNumberFormat="1" applyFont="1" applyFill="1" applyBorder="1" applyAlignment="1">
      <alignment horizontal="center" vertical="center"/>
    </xf>
    <xf numFmtId="0" fontId="7" fillId="2" borderId="1" xfId="0" applyFont="1" applyFill="1" applyBorder="1" applyAlignment="1">
      <alignment vertical="center"/>
    </xf>
    <xf numFmtId="0" fontId="7" fillId="2" borderId="0" xfId="0" applyFont="1" applyFill="1" applyBorder="1" applyAlignment="1">
      <alignment vertical="center"/>
    </xf>
    <xf numFmtId="0" fontId="1" fillId="2" borderId="0" xfId="0" applyFont="1" applyFill="1"/>
    <xf numFmtId="0" fontId="1" fillId="2" borderId="0" xfId="0" applyFont="1" applyFill="1" applyAlignment="1"/>
    <xf numFmtId="0" fontId="0" fillId="2" borderId="0" xfId="0" applyFill="1" applyAlignment="1"/>
    <xf numFmtId="0" fontId="5" fillId="2" borderId="1" xfId="0" applyFont="1" applyFill="1" applyBorder="1" applyAlignment="1">
      <alignment horizontal="center" vertical="center"/>
    </xf>
    <xf numFmtId="0" fontId="9" fillId="2" borderId="0" xfId="0" applyFont="1" applyFill="1"/>
    <xf numFmtId="0" fontId="5"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left" vertical="top"/>
    </xf>
    <xf numFmtId="0" fontId="15" fillId="2" borderId="0" xfId="0" applyFont="1" applyFill="1" applyAlignment="1">
      <alignment horizontal="left"/>
    </xf>
    <xf numFmtId="0" fontId="5" fillId="2" borderId="1" xfId="0" applyFont="1" applyFill="1" applyBorder="1" applyAlignment="1">
      <alignment horizontal="left" vertical="top" wrapText="1" shrinkToFit="1"/>
    </xf>
    <xf numFmtId="0" fontId="5" fillId="2" borderId="1" xfId="0" applyFont="1" applyFill="1" applyBorder="1" applyAlignment="1">
      <alignment vertical="center"/>
    </xf>
    <xf numFmtId="14" fontId="5" fillId="2" borderId="1" xfId="0" applyNumberFormat="1" applyFont="1" applyFill="1" applyBorder="1" applyAlignment="1">
      <alignment horizontal="left" vertical="top" wrapText="1" shrinkToFit="1"/>
    </xf>
    <xf numFmtId="14" fontId="5" fillId="2" borderId="1" xfId="0" applyNumberFormat="1" applyFont="1" applyFill="1" applyBorder="1" applyAlignment="1">
      <alignment vertical="top"/>
    </xf>
    <xf numFmtId="0" fontId="16" fillId="2" borderId="1" xfId="0" applyFont="1" applyFill="1" applyBorder="1" applyAlignment="1">
      <alignment horizontal="left" vertical="center" wrapText="1"/>
    </xf>
    <xf numFmtId="0" fontId="5" fillId="2" borderId="2" xfId="0" applyFont="1" applyFill="1" applyBorder="1" applyAlignment="1">
      <alignment horizontal="left" vertical="top"/>
    </xf>
    <xf numFmtId="0" fontId="1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2" fontId="1" fillId="2" borderId="4"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2" fontId="3" fillId="2" borderId="1" xfId="0" applyNumberFormat="1" applyFont="1" applyFill="1" applyBorder="1" applyAlignment="1">
      <alignment horizontal="center" vertical="center"/>
    </xf>
    <xf numFmtId="0" fontId="17" fillId="2" borderId="1" xfId="0" applyFont="1" applyFill="1" applyBorder="1" applyAlignment="1">
      <alignment horizontal="center" vertical="top"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4" fillId="2" borderId="0" xfId="0" applyFont="1" applyFill="1" applyAlignment="1">
      <alignment horizontal="center" vertical="center"/>
    </xf>
    <xf numFmtId="2" fontId="7" fillId="2" borderId="0" xfId="0" applyNumberFormat="1" applyFont="1" applyFill="1" applyBorder="1" applyAlignment="1">
      <alignment vertical="center"/>
    </xf>
    <xf numFmtId="49" fontId="1" fillId="2" borderId="5" xfId="0" applyNumberFormat="1" applyFont="1" applyFill="1" applyBorder="1" applyAlignment="1">
      <alignment horizontal="center" vertical="center"/>
    </xf>
    <xf numFmtId="2" fontId="1" fillId="2" borderId="9"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10" xfId="0" applyFont="1" applyFill="1" applyBorder="1" applyAlignment="1">
      <alignment vertical="center"/>
    </xf>
    <xf numFmtId="4" fontId="3" fillId="2" borderId="10" xfId="0" applyNumberFormat="1" applyFont="1" applyFill="1" applyBorder="1" applyAlignment="1">
      <alignment horizontal="center" vertical="center"/>
    </xf>
    <xf numFmtId="0" fontId="0" fillId="2" borderId="0" xfId="0" applyFill="1" applyBorder="1" applyAlignment="1">
      <alignment horizontal="center" vertical="center"/>
    </xf>
    <xf numFmtId="2" fontId="1"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2" fontId="1" fillId="2" borderId="0" xfId="0" applyNumberFormat="1" applyFont="1" applyFill="1" applyAlignment="1">
      <alignment horizontal="center" vertical="center"/>
    </xf>
    <xf numFmtId="4" fontId="1" fillId="2" borderId="5" xfId="0" applyNumberFormat="1" applyFont="1" applyFill="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2" borderId="2" xfId="0" applyFont="1" applyFill="1" applyBorder="1" applyAlignment="1">
      <alignment horizontal="center" vertical="top"/>
    </xf>
    <xf numFmtId="14" fontId="5" fillId="2" borderId="4" xfId="0" applyNumberFormat="1" applyFont="1" applyFill="1" applyBorder="1" applyAlignment="1">
      <alignment horizontal="left" vertical="top"/>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top"/>
    </xf>
    <xf numFmtId="14" fontId="5" fillId="2" borderId="4" xfId="0" applyNumberFormat="1" applyFont="1" applyFill="1" applyBorder="1" applyAlignment="1">
      <alignment horizontal="left" vertical="top" wrapText="1" shrinkToFit="1"/>
    </xf>
    <xf numFmtId="0" fontId="5" fillId="2" borderId="4" xfId="0" applyFont="1" applyFill="1" applyBorder="1" applyAlignment="1">
      <alignment horizontal="left" vertical="center" wrapText="1"/>
    </xf>
    <xf numFmtId="0" fontId="0" fillId="2" borderId="1" xfId="0" applyFill="1" applyBorder="1" applyAlignment="1">
      <alignment horizontal="center" vertical="center"/>
    </xf>
    <xf numFmtId="0" fontId="9" fillId="0" borderId="1" xfId="0" applyFont="1" applyBorder="1" applyAlignment="1">
      <alignment horizontal="center" vertical="center"/>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0" xfId="0" applyFont="1" applyFill="1" applyBorder="1" applyAlignment="1">
      <alignment horizontal="left" vertical="top"/>
    </xf>
    <xf numFmtId="0" fontId="15" fillId="2" borderId="0" xfId="0" applyFont="1" applyFill="1" applyBorder="1" applyAlignment="1">
      <alignment horizontal="left" vertical="top"/>
    </xf>
    <xf numFmtId="0" fontId="15" fillId="2" borderId="1" xfId="0" applyFont="1" applyFill="1" applyBorder="1" applyAlignment="1">
      <alignment horizontal="left"/>
    </xf>
    <xf numFmtId="0" fontId="5" fillId="2" borderId="0" xfId="0" applyFont="1" applyFill="1" applyBorder="1" applyAlignment="1">
      <alignment horizontal="left" vertical="top" wrapText="1"/>
    </xf>
    <xf numFmtId="14" fontId="5" fillId="2" borderId="0" xfId="0" applyNumberFormat="1" applyFont="1" applyFill="1" applyBorder="1" applyAlignment="1">
      <alignment horizontal="left" vertical="top"/>
    </xf>
    <xf numFmtId="0" fontId="5" fillId="2" borderId="0" xfId="0" applyFont="1" applyFill="1" applyBorder="1" applyAlignment="1">
      <alignment horizontal="left" vertical="center"/>
    </xf>
    <xf numFmtId="14" fontId="5" fillId="2" borderId="11" xfId="0" applyNumberFormat="1" applyFont="1" applyFill="1" applyBorder="1" applyAlignment="1">
      <alignment horizontal="left" vertical="top"/>
    </xf>
    <xf numFmtId="0" fontId="5" fillId="2" borderId="4" xfId="0" applyFont="1" applyFill="1" applyBorder="1" applyAlignment="1">
      <alignment horizontal="left" vertical="center"/>
    </xf>
    <xf numFmtId="14" fontId="5" fillId="2" borderId="5" xfId="0" applyNumberFormat="1" applyFont="1" applyFill="1" applyBorder="1" applyAlignment="1">
      <alignment horizontal="left" vertical="top"/>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15" fillId="2" borderId="0" xfId="0" applyFont="1" applyFill="1" applyBorder="1" applyAlignment="1">
      <alignment horizontal="left"/>
    </xf>
    <xf numFmtId="0" fontId="5" fillId="2" borderId="0" xfId="0" applyFont="1" applyFill="1" applyAlignment="1">
      <alignment horizontal="left" vertical="top"/>
    </xf>
    <xf numFmtId="0" fontId="15" fillId="2" borderId="0" xfId="0" applyFont="1" applyFill="1" applyAlignment="1">
      <alignment horizontal="left" vertical="top"/>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4"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0" xfId="0" applyFont="1" applyFill="1" applyAlignment="1">
      <alignment horizontal="center" vertical="center"/>
    </xf>
    <xf numFmtId="0" fontId="5" fillId="2" borderId="2"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2" fontId="1" fillId="2" borderId="2"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14" fillId="2" borderId="7" xfId="0" applyFont="1" applyFill="1" applyBorder="1" applyAlignment="1">
      <alignment horizontal="left" vertical="top"/>
    </xf>
    <xf numFmtId="14" fontId="14" fillId="2" borderId="7" xfId="0" applyNumberFormat="1" applyFont="1" applyFill="1" applyBorder="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horizontal="center"/>
    </xf>
    <xf numFmtId="0" fontId="13" fillId="2" borderId="0" xfId="0" applyFont="1" applyFill="1" applyAlignment="1">
      <alignment horizontal="left" vertical="center" wrapText="1"/>
    </xf>
    <xf numFmtId="0" fontId="13" fillId="2" borderId="0" xfId="0" applyFont="1" applyFill="1" applyAlignment="1">
      <alignment horizontal="center"/>
    </xf>
    <xf numFmtId="0" fontId="1" fillId="2" borderId="0" xfId="0" applyFont="1" applyFill="1" applyAlignment="1">
      <alignment horizontal="left"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2" fontId="1" fillId="2" borderId="2"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1" fillId="2" borderId="2" xfId="0" applyFont="1" applyFill="1" applyBorder="1" applyAlignment="1">
      <alignment horizontal="center" vertical="center"/>
    </xf>
    <xf numFmtId="2" fontId="1" fillId="2"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1" fillId="0" borderId="13" xfId="0" applyFont="1" applyBorder="1" applyAlignment="1">
      <alignment horizontal="center" vertical="center" wrapText="1"/>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15" xfId="0" applyFont="1" applyBorder="1" applyAlignment="1">
      <alignment horizontal="center"/>
    </xf>
    <xf numFmtId="0" fontId="14" fillId="0" borderId="0" xfId="0" applyFont="1" applyAlignment="1">
      <alignment horizontal="left" vertical="center"/>
    </xf>
    <xf numFmtId="0" fontId="5" fillId="2" borderId="0" xfId="0" applyFont="1" applyFill="1" applyBorder="1" applyAlignment="1">
      <alignment horizontal="center"/>
    </xf>
    <xf numFmtId="0" fontId="15" fillId="2" borderId="0" xfId="0" applyFont="1" applyFill="1" applyBorder="1" applyAlignment="1">
      <alignment horizontal="center"/>
    </xf>
    <xf numFmtId="0" fontId="14" fillId="2" borderId="7"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center" vertical="top" wrapText="1" shrinkToFit="1"/>
    </xf>
    <xf numFmtId="0" fontId="5" fillId="2" borderId="4" xfId="0" applyFont="1" applyFill="1" applyBorder="1" applyAlignment="1">
      <alignment horizontal="center" vertical="top" wrapText="1" shrinkToFit="1"/>
    </xf>
    <xf numFmtId="14" fontId="5" fillId="2" borderId="2" xfId="0" applyNumberFormat="1" applyFont="1" applyFill="1" applyBorder="1" applyAlignment="1">
      <alignment horizontal="center" vertical="top"/>
    </xf>
    <xf numFmtId="14" fontId="5" fillId="2" borderId="4" xfId="0" applyNumberFormat="1" applyFont="1" applyFill="1" applyBorder="1" applyAlignment="1">
      <alignment horizontal="center" vertical="top"/>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 xfId="0" applyFont="1" applyFill="1" applyBorder="1" applyAlignment="1">
      <alignment horizontal="left" vertical="top"/>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12" fillId="2" borderId="16" xfId="0" applyFont="1" applyFill="1" applyBorder="1" applyAlignment="1">
      <alignment horizontal="left" vertical="top" wrapText="1"/>
    </xf>
    <xf numFmtId="0" fontId="12" fillId="2" borderId="4" xfId="0" applyFont="1" applyFill="1" applyBorder="1" applyAlignment="1">
      <alignment horizontal="left" vertical="top" wrapText="1"/>
    </xf>
    <xf numFmtId="14" fontId="5" fillId="2" borderId="2" xfId="0" applyNumberFormat="1" applyFont="1" applyFill="1" applyBorder="1" applyAlignment="1">
      <alignment horizontal="center" vertical="top" wrapText="1"/>
    </xf>
    <xf numFmtId="14" fontId="5" fillId="2" borderId="4" xfId="0" applyNumberFormat="1" applyFont="1" applyFill="1" applyBorder="1" applyAlignment="1">
      <alignment horizontal="center" vertical="top" wrapText="1"/>
    </xf>
    <xf numFmtId="0" fontId="5" fillId="2" borderId="2" xfId="0" applyFont="1" applyFill="1" applyBorder="1" applyAlignment="1">
      <alignment horizontal="center" vertical="top"/>
    </xf>
    <xf numFmtId="0" fontId="5" fillId="2" borderId="4" xfId="0" applyFont="1" applyFill="1" applyBorder="1" applyAlignment="1">
      <alignment horizontal="center" vertical="top"/>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14" fontId="5" fillId="2" borderId="2" xfId="0" applyNumberFormat="1" applyFont="1" applyFill="1" applyBorder="1" applyAlignment="1">
      <alignment horizontal="left" vertical="top"/>
    </xf>
    <xf numFmtId="14" fontId="5" fillId="2" borderId="4" xfId="0" applyNumberFormat="1" applyFont="1" applyFill="1" applyBorder="1" applyAlignment="1">
      <alignment horizontal="left" vertical="top"/>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top"/>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2" borderId="3" xfId="0" applyFont="1" applyFill="1" applyBorder="1" applyAlignment="1">
      <alignment horizontal="left" vertical="top"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2" fontId="3"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0" fontId="18" fillId="2" borderId="0" xfId="0" applyFont="1" applyFill="1"/>
    <xf numFmtId="2" fontId="13" fillId="2" borderId="0"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40"/>
  <sheetViews>
    <sheetView zoomScale="80" zoomScaleNormal="80" workbookViewId="0">
      <selection activeCell="I26" sqref="A1:J29"/>
    </sheetView>
  </sheetViews>
  <sheetFormatPr defaultRowHeight="15.75"/>
  <cols>
    <col min="1" max="1" width="6.28515625" style="77" customWidth="1"/>
    <col min="2" max="2" width="39" style="31" customWidth="1"/>
    <col min="3" max="3" width="17.5703125" style="32" customWidth="1"/>
    <col min="4" max="4" width="14.7109375" style="24" customWidth="1"/>
    <col min="5" max="6" width="16.28515625" style="24" customWidth="1"/>
    <col min="7" max="7" width="14.28515625" style="24" customWidth="1"/>
    <col min="8" max="8" width="13.5703125" style="78" customWidth="1"/>
    <col min="9" max="9" width="13.85546875" style="4" customWidth="1"/>
    <col min="10" max="10" width="16" style="4" customWidth="1"/>
    <col min="11" max="16384" width="9.140625" style="24"/>
  </cols>
  <sheetData>
    <row r="1" spans="1:10">
      <c r="G1" s="157" t="s">
        <v>132</v>
      </c>
      <c r="H1" s="157"/>
      <c r="I1" s="157"/>
      <c r="J1" s="157"/>
    </row>
    <row r="2" spans="1:10" ht="106.5" customHeight="1">
      <c r="A2" s="161" t="s">
        <v>180</v>
      </c>
      <c r="B2" s="162"/>
      <c r="C2" s="162"/>
      <c r="D2" s="162"/>
      <c r="E2" s="162"/>
      <c r="F2" s="162"/>
      <c r="G2" s="162"/>
      <c r="H2" s="162"/>
      <c r="I2" s="162"/>
      <c r="J2" s="163"/>
    </row>
    <row r="3" spans="1:10" ht="54.75" customHeight="1">
      <c r="A3" s="165" t="s">
        <v>0</v>
      </c>
      <c r="B3" s="165" t="s">
        <v>1</v>
      </c>
      <c r="C3" s="165" t="s">
        <v>2</v>
      </c>
      <c r="D3" s="164" t="s">
        <v>3</v>
      </c>
      <c r="E3" s="164"/>
      <c r="F3" s="164"/>
      <c r="G3" s="164"/>
      <c r="H3" s="165" t="s">
        <v>177</v>
      </c>
      <c r="I3" s="164"/>
      <c r="J3" s="164"/>
    </row>
    <row r="4" spans="1:10" ht="146.25" customHeight="1">
      <c r="A4" s="165"/>
      <c r="B4" s="165"/>
      <c r="C4" s="165"/>
      <c r="D4" s="71" t="s">
        <v>4</v>
      </c>
      <c r="E4" s="71" t="s">
        <v>5</v>
      </c>
      <c r="F4" s="71" t="s">
        <v>53</v>
      </c>
      <c r="G4" s="71" t="s">
        <v>6</v>
      </c>
      <c r="H4" s="80" t="s">
        <v>178</v>
      </c>
      <c r="I4" s="71" t="s">
        <v>179</v>
      </c>
      <c r="J4" s="71" t="s">
        <v>7</v>
      </c>
    </row>
    <row r="5" spans="1:10" ht="127.5" customHeight="1">
      <c r="A5" s="70"/>
      <c r="B5" s="81" t="s">
        <v>55</v>
      </c>
      <c r="C5" s="71" t="s">
        <v>8</v>
      </c>
      <c r="D5" s="70">
        <v>13</v>
      </c>
      <c r="E5" s="70">
        <v>1</v>
      </c>
      <c r="F5" s="25"/>
      <c r="G5" s="25" t="s">
        <v>41</v>
      </c>
      <c r="H5" s="78">
        <v>191654.79</v>
      </c>
      <c r="I5" s="78">
        <v>196226.1</v>
      </c>
      <c r="J5" s="116">
        <v>194667.23</v>
      </c>
    </row>
    <row r="6" spans="1:10" ht="75" customHeight="1">
      <c r="A6" s="70" t="s">
        <v>9</v>
      </c>
      <c r="B6" s="71" t="s">
        <v>80</v>
      </c>
      <c r="C6" s="71" t="s">
        <v>8</v>
      </c>
      <c r="D6" s="70">
        <v>13</v>
      </c>
      <c r="E6" s="70">
        <v>1</v>
      </c>
      <c r="F6" s="25"/>
      <c r="G6" s="25" t="s">
        <v>41</v>
      </c>
      <c r="H6" s="9">
        <v>28023.68</v>
      </c>
      <c r="I6" s="43">
        <v>30725.19</v>
      </c>
      <c r="J6" s="78">
        <v>30611.35</v>
      </c>
    </row>
    <row r="7" spans="1:10" ht="96.75" customHeight="1">
      <c r="A7" s="70" t="s">
        <v>10</v>
      </c>
      <c r="B7" s="28" t="s">
        <v>57</v>
      </c>
      <c r="C7" s="71" t="s">
        <v>8</v>
      </c>
      <c r="D7" s="29">
        <v>13</v>
      </c>
      <c r="E7" s="29">
        <v>1</v>
      </c>
      <c r="F7" s="30" t="s">
        <v>91</v>
      </c>
      <c r="G7" s="25" t="s">
        <v>41</v>
      </c>
      <c r="H7" s="78">
        <v>14900</v>
      </c>
      <c r="I7" s="78">
        <v>15300</v>
      </c>
      <c r="J7" s="2">
        <v>15300</v>
      </c>
    </row>
    <row r="8" spans="1:10" ht="71.25" customHeight="1">
      <c r="A8" s="70" t="s">
        <v>47</v>
      </c>
      <c r="B8" s="26" t="s">
        <v>84</v>
      </c>
      <c r="C8" s="71" t="s">
        <v>8</v>
      </c>
      <c r="D8" s="70">
        <v>13</v>
      </c>
      <c r="E8" s="70">
        <v>1</v>
      </c>
      <c r="F8" s="25" t="s">
        <v>89</v>
      </c>
      <c r="G8" s="25" t="s">
        <v>41</v>
      </c>
      <c r="H8" s="78">
        <f>3000000/1000</f>
        <v>3000</v>
      </c>
      <c r="I8" s="78">
        <f>2643140.74/1000</f>
        <v>2643.1407400000003</v>
      </c>
      <c r="J8" s="2">
        <f>2548146.35/1000</f>
        <v>2548.14635</v>
      </c>
    </row>
    <row r="9" spans="1:10" ht="85.5" customHeight="1">
      <c r="A9" s="70" t="s">
        <v>48</v>
      </c>
      <c r="B9" s="27" t="s">
        <v>82</v>
      </c>
      <c r="C9" s="71" t="s">
        <v>8</v>
      </c>
      <c r="D9" s="70">
        <v>13</v>
      </c>
      <c r="E9" s="70">
        <v>1</v>
      </c>
      <c r="F9" s="25" t="s">
        <v>90</v>
      </c>
      <c r="G9" s="25" t="s">
        <v>41</v>
      </c>
      <c r="H9" s="78">
        <v>4379.6899999999996</v>
      </c>
      <c r="I9" s="78">
        <f>4453700.89/1000</f>
        <v>4453.7008900000001</v>
      </c>
      <c r="J9" s="78">
        <f>4436791.55/1000</f>
        <v>4436.7915499999999</v>
      </c>
    </row>
    <row r="10" spans="1:10" ht="98.25" customHeight="1">
      <c r="A10" s="70" t="s">
        <v>49</v>
      </c>
      <c r="B10" s="27" t="s">
        <v>176</v>
      </c>
      <c r="C10" s="98" t="s">
        <v>8</v>
      </c>
      <c r="D10" s="70">
        <v>13</v>
      </c>
      <c r="E10" s="70">
        <v>1</v>
      </c>
      <c r="F10" s="25" t="s">
        <v>192</v>
      </c>
      <c r="G10" s="25"/>
      <c r="H10" s="78">
        <v>5743.99</v>
      </c>
      <c r="I10" s="78">
        <f>8328345/1000</f>
        <v>8328.3449999999993</v>
      </c>
      <c r="J10" s="78">
        <f>8326413.46/1000</f>
        <v>8326.4134599999998</v>
      </c>
    </row>
    <row r="11" spans="1:10" ht="85.5" customHeight="1">
      <c r="A11" s="70" t="s">
        <v>11</v>
      </c>
      <c r="B11" s="28" t="s">
        <v>81</v>
      </c>
      <c r="C11" s="71" t="s">
        <v>8</v>
      </c>
      <c r="D11" s="29">
        <v>13</v>
      </c>
      <c r="E11" s="29">
        <v>2</v>
      </c>
      <c r="F11" s="30"/>
      <c r="G11" s="25" t="s">
        <v>41</v>
      </c>
      <c r="H11" s="78">
        <v>370.2</v>
      </c>
      <c r="I11" s="78">
        <v>1249.33</v>
      </c>
      <c r="J11" s="2">
        <v>1237.8</v>
      </c>
    </row>
    <row r="12" spans="1:10" ht="85.5" customHeight="1">
      <c r="A12" s="70" t="s">
        <v>28</v>
      </c>
      <c r="B12" s="71" t="s">
        <v>66</v>
      </c>
      <c r="C12" s="71" t="s">
        <v>8</v>
      </c>
      <c r="D12" s="29">
        <v>13</v>
      </c>
      <c r="E12" s="29">
        <v>2</v>
      </c>
      <c r="F12" s="30" t="s">
        <v>90</v>
      </c>
      <c r="G12" s="25" t="s">
        <v>41</v>
      </c>
      <c r="H12" s="78">
        <f>135000/1000</f>
        <v>135</v>
      </c>
      <c r="I12" s="78">
        <v>135</v>
      </c>
      <c r="J12" s="78">
        <v>135</v>
      </c>
    </row>
    <row r="13" spans="1:10" ht="156.75" customHeight="1">
      <c r="A13" s="70" t="s">
        <v>29</v>
      </c>
      <c r="B13" s="79" t="s">
        <v>70</v>
      </c>
      <c r="C13" s="71" t="s">
        <v>8</v>
      </c>
      <c r="D13" s="29">
        <v>13</v>
      </c>
      <c r="E13" s="29">
        <v>2</v>
      </c>
      <c r="F13" s="30" t="s">
        <v>89</v>
      </c>
      <c r="G13" s="25" t="s">
        <v>41</v>
      </c>
      <c r="H13" s="78">
        <f>235200/1000</f>
        <v>235.2</v>
      </c>
      <c r="I13" s="78">
        <f>1114328.26/1000</f>
        <v>1114.32826</v>
      </c>
      <c r="J13" s="78">
        <f>1102804.26/1000</f>
        <v>1102.8042600000001</v>
      </c>
    </row>
    <row r="14" spans="1:10" ht="63">
      <c r="A14" s="70" t="s">
        <v>50</v>
      </c>
      <c r="B14" s="71" t="s">
        <v>71</v>
      </c>
      <c r="C14" s="71" t="s">
        <v>8</v>
      </c>
      <c r="D14" s="29">
        <v>13</v>
      </c>
      <c r="E14" s="29">
        <v>3</v>
      </c>
      <c r="F14" s="30"/>
      <c r="G14" s="25" t="s">
        <v>41</v>
      </c>
      <c r="H14" s="78">
        <v>35574.58</v>
      </c>
      <c r="I14" s="78">
        <v>35842.69</v>
      </c>
      <c r="J14" s="78">
        <v>35842.69</v>
      </c>
    </row>
    <row r="15" spans="1:10" ht="78.75">
      <c r="A15" s="70" t="s">
        <v>31</v>
      </c>
      <c r="B15" s="71" t="s">
        <v>75</v>
      </c>
      <c r="C15" s="71" t="s">
        <v>8</v>
      </c>
      <c r="D15" s="29">
        <v>13</v>
      </c>
      <c r="E15" s="29">
        <v>3</v>
      </c>
      <c r="F15" s="30" t="s">
        <v>89</v>
      </c>
      <c r="G15" s="25" t="s">
        <v>41</v>
      </c>
      <c r="H15" s="78">
        <v>35574.58</v>
      </c>
      <c r="I15" s="78">
        <f>35842693/1000</f>
        <v>35842.692999999999</v>
      </c>
      <c r="J15" s="78">
        <f>35842693/1000</f>
        <v>35842.692999999999</v>
      </c>
    </row>
    <row r="16" spans="1:10" ht="47.25">
      <c r="A16" s="70" t="s">
        <v>51</v>
      </c>
      <c r="B16" s="71" t="s">
        <v>83</v>
      </c>
      <c r="C16" s="71" t="s">
        <v>8</v>
      </c>
      <c r="D16" s="29">
        <v>13</v>
      </c>
      <c r="E16" s="29">
        <v>4</v>
      </c>
      <c r="F16" s="30"/>
      <c r="G16" s="25" t="s">
        <v>41</v>
      </c>
      <c r="H16" s="82">
        <v>127686.33</v>
      </c>
      <c r="I16" s="78">
        <f>128408886.81/1000</f>
        <v>128408.88681</v>
      </c>
      <c r="J16" s="78">
        <f>126975388.77/1000</f>
        <v>126975.38876999999</v>
      </c>
    </row>
    <row r="17" spans="1:10" ht="47.25">
      <c r="A17" s="70" t="s">
        <v>52</v>
      </c>
      <c r="B17" s="71" t="s">
        <v>88</v>
      </c>
      <c r="C17" s="71" t="s">
        <v>8</v>
      </c>
      <c r="D17" s="29">
        <v>13</v>
      </c>
      <c r="E17" s="29">
        <v>4</v>
      </c>
      <c r="F17" s="30" t="s">
        <v>89</v>
      </c>
      <c r="G17" s="25" t="s">
        <v>41</v>
      </c>
      <c r="H17" s="153">
        <v>127686.33</v>
      </c>
      <c r="I17" s="78">
        <v>128408.89</v>
      </c>
      <c r="J17" s="78">
        <v>126975.39</v>
      </c>
    </row>
    <row r="18" spans="1:10">
      <c r="H18" s="5"/>
      <c r="J18" s="9"/>
    </row>
    <row r="19" spans="1:10" ht="3" customHeight="1">
      <c r="A19" s="160"/>
      <c r="B19" s="160"/>
      <c r="C19" s="160"/>
      <c r="D19" s="160"/>
      <c r="E19" s="160"/>
      <c r="F19" s="160"/>
      <c r="G19" s="160"/>
      <c r="H19" s="5"/>
    </row>
    <row r="20" spans="1:10" ht="10.5" hidden="1" customHeight="1">
      <c r="A20" s="160"/>
      <c r="B20" s="160"/>
      <c r="C20" s="160"/>
      <c r="D20" s="160"/>
      <c r="E20" s="160"/>
      <c r="F20" s="160"/>
      <c r="G20" s="160"/>
      <c r="H20" s="5"/>
    </row>
    <row r="21" spans="1:10" ht="5.25" hidden="1" customHeight="1">
      <c r="A21" s="160"/>
      <c r="B21" s="160"/>
      <c r="C21" s="160"/>
      <c r="D21" s="160"/>
      <c r="E21" s="160"/>
      <c r="F21" s="160"/>
      <c r="G21" s="160"/>
      <c r="H21" s="5"/>
    </row>
    <row r="22" spans="1:10" ht="15.75" customHeight="1">
      <c r="A22" s="156" t="s">
        <v>193</v>
      </c>
      <c r="B22" s="156"/>
      <c r="C22" s="156"/>
      <c r="D22" s="156"/>
      <c r="H22" s="5"/>
    </row>
    <row r="23" spans="1:10" ht="19.5" customHeight="1">
      <c r="A23" s="156"/>
      <c r="B23" s="156"/>
      <c r="C23" s="156"/>
      <c r="D23" s="156"/>
      <c r="H23" s="5"/>
      <c r="I23" s="24"/>
      <c r="J23" s="24"/>
    </row>
    <row r="24" spans="1:10" ht="33" customHeight="1">
      <c r="A24" s="156" t="s">
        <v>131</v>
      </c>
      <c r="B24" s="156"/>
      <c r="C24" s="156"/>
      <c r="D24" s="156"/>
      <c r="H24" s="5"/>
      <c r="I24" s="24"/>
      <c r="J24" s="24"/>
    </row>
    <row r="25" spans="1:10" ht="18.75">
      <c r="A25" s="158" t="s">
        <v>115</v>
      </c>
      <c r="B25" s="158"/>
      <c r="C25" s="158"/>
      <c r="D25" s="262"/>
      <c r="E25" s="262"/>
      <c r="F25" s="262"/>
      <c r="G25" s="262"/>
      <c r="H25" s="263"/>
      <c r="I25" s="262"/>
      <c r="J25" s="262"/>
    </row>
    <row r="26" spans="1:10" ht="18.75">
      <c r="A26" s="158"/>
      <c r="B26" s="158"/>
      <c r="C26" s="158"/>
      <c r="D26" s="262"/>
      <c r="E26" s="262"/>
      <c r="F26" s="262"/>
      <c r="G26" s="262"/>
      <c r="H26" s="263"/>
      <c r="I26" s="159" t="s">
        <v>116</v>
      </c>
      <c r="J26" s="159"/>
    </row>
    <row r="27" spans="1:10" ht="18.75">
      <c r="A27" s="158"/>
      <c r="B27" s="158"/>
      <c r="C27" s="158"/>
      <c r="D27" s="262"/>
      <c r="E27" s="262"/>
      <c r="F27" s="262"/>
      <c r="G27" s="262"/>
      <c r="H27" s="263"/>
      <c r="I27" s="159"/>
      <c r="J27" s="159"/>
    </row>
    <row r="28" spans="1:10" ht="18.75">
      <c r="A28" s="158"/>
      <c r="B28" s="158"/>
      <c r="C28" s="158"/>
      <c r="D28" s="262"/>
      <c r="E28" s="262"/>
      <c r="F28" s="262"/>
      <c r="G28" s="262"/>
      <c r="H28" s="263"/>
      <c r="I28" s="159"/>
      <c r="J28" s="159"/>
    </row>
    <row r="29" spans="1:10" ht="18.75">
      <c r="A29" s="158"/>
      <c r="B29" s="158"/>
      <c r="C29" s="158"/>
      <c r="D29" s="262"/>
      <c r="E29" s="262"/>
      <c r="F29" s="262"/>
      <c r="G29" s="262"/>
      <c r="H29" s="263"/>
      <c r="I29" s="159"/>
      <c r="J29" s="159"/>
    </row>
    <row r="30" spans="1:10" ht="15">
      <c r="A30" s="24"/>
      <c r="B30" s="24"/>
      <c r="C30" s="24"/>
      <c r="H30" s="5"/>
      <c r="I30" s="24"/>
      <c r="J30" s="24"/>
    </row>
    <row r="31" spans="1:10" ht="15">
      <c r="A31" s="24"/>
      <c r="B31" s="24"/>
      <c r="C31" s="24"/>
      <c r="H31" s="5"/>
      <c r="I31" s="24"/>
      <c r="J31" s="24"/>
    </row>
    <row r="32" spans="1:10" ht="15">
      <c r="A32" s="24"/>
      <c r="B32" s="24"/>
      <c r="C32" s="24"/>
      <c r="H32" s="5"/>
      <c r="I32" s="24"/>
      <c r="J32" s="24"/>
    </row>
    <row r="33" spans="1:10" ht="15">
      <c r="A33" s="24"/>
      <c r="B33" s="24"/>
      <c r="C33" s="24"/>
      <c r="H33" s="5"/>
      <c r="I33" s="24"/>
      <c r="J33" s="24"/>
    </row>
    <row r="34" spans="1:10" ht="15">
      <c r="A34" s="24"/>
      <c r="B34" s="24"/>
      <c r="C34" s="24"/>
      <c r="H34" s="5"/>
      <c r="I34" s="24"/>
      <c r="J34" s="24"/>
    </row>
    <row r="35" spans="1:10" ht="15">
      <c r="A35" s="24"/>
      <c r="B35" s="24"/>
      <c r="C35" s="24"/>
      <c r="H35" s="5"/>
      <c r="I35" s="24"/>
      <c r="J35" s="24"/>
    </row>
    <row r="36" spans="1:10" ht="15">
      <c r="A36" s="24"/>
      <c r="B36" s="24"/>
      <c r="C36" s="24"/>
      <c r="H36" s="5"/>
      <c r="I36" s="24"/>
      <c r="J36" s="24"/>
    </row>
    <row r="37" spans="1:10" ht="15">
      <c r="A37" s="24"/>
      <c r="B37" s="24"/>
      <c r="C37" s="24"/>
      <c r="H37" s="5"/>
      <c r="I37" s="24"/>
      <c r="J37" s="24"/>
    </row>
    <row r="38" spans="1:10" ht="15">
      <c r="A38" s="24"/>
      <c r="B38" s="24"/>
      <c r="C38" s="24"/>
      <c r="H38" s="5"/>
      <c r="I38" s="24"/>
      <c r="J38" s="24"/>
    </row>
    <row r="39" spans="1:10" ht="15">
      <c r="A39" s="24"/>
      <c r="B39" s="24"/>
      <c r="C39" s="24"/>
      <c r="H39" s="5"/>
      <c r="I39" s="24"/>
      <c r="J39" s="24"/>
    </row>
    <row r="40" spans="1:10" ht="15">
      <c r="A40" s="24"/>
      <c r="B40" s="24"/>
      <c r="C40" s="24"/>
      <c r="H40" s="5"/>
      <c r="I40" s="24"/>
      <c r="J40" s="24"/>
    </row>
  </sheetData>
  <mergeCells count="12">
    <mergeCell ref="A24:D24"/>
    <mergeCell ref="G1:J1"/>
    <mergeCell ref="A22:D23"/>
    <mergeCell ref="A25:C29"/>
    <mergeCell ref="I26:J29"/>
    <mergeCell ref="A19:G21"/>
    <mergeCell ref="A2:J2"/>
    <mergeCell ref="D3:G3"/>
    <mergeCell ref="C3:C4"/>
    <mergeCell ref="B3:B4"/>
    <mergeCell ref="A3:A4"/>
    <mergeCell ref="H3:J3"/>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CG45"/>
  <sheetViews>
    <sheetView topLeftCell="A34" zoomScale="110" zoomScaleNormal="110" workbookViewId="0">
      <selection activeCell="F44" sqref="A1:F45"/>
    </sheetView>
  </sheetViews>
  <sheetFormatPr defaultRowHeight="15.75"/>
  <cols>
    <col min="1" max="1" width="5.140625" style="77" customWidth="1"/>
    <col min="2" max="2" width="49.42578125" style="46" customWidth="1"/>
    <col min="3" max="3" width="31.28515625" style="47" customWidth="1"/>
    <col min="4" max="4" width="26" style="46" customWidth="1"/>
    <col min="5" max="5" width="23" style="77" customWidth="1"/>
    <col min="6" max="6" width="21.85546875" style="77" customWidth="1"/>
    <col min="7" max="7" width="9.140625" style="46"/>
    <col min="8" max="8" width="13" style="46" customWidth="1"/>
    <col min="9" max="9" width="13.85546875" style="46" customWidth="1"/>
    <col min="10" max="10" width="14.85546875" style="46" customWidth="1"/>
    <col min="11" max="16384" width="9.140625" style="46"/>
  </cols>
  <sheetData>
    <row r="1" spans="1:10">
      <c r="E1" s="172" t="s">
        <v>132</v>
      </c>
      <c r="F1" s="172"/>
    </row>
    <row r="2" spans="1:10" ht="78" customHeight="1">
      <c r="A2" s="161" t="s">
        <v>112</v>
      </c>
      <c r="B2" s="176"/>
      <c r="C2" s="176"/>
      <c r="D2" s="176"/>
      <c r="E2" s="176"/>
      <c r="F2" s="177"/>
    </row>
    <row r="3" spans="1:10" ht="77.25" customHeight="1">
      <c r="A3" s="71" t="s">
        <v>0</v>
      </c>
      <c r="B3" s="71" t="s">
        <v>12</v>
      </c>
      <c r="C3" s="71" t="s">
        <v>13</v>
      </c>
      <c r="D3" s="98" t="s">
        <v>198</v>
      </c>
      <c r="E3" s="151" t="s">
        <v>264</v>
      </c>
      <c r="F3" s="71" t="s">
        <v>14</v>
      </c>
    </row>
    <row r="4" spans="1:10" s="77" customFormat="1">
      <c r="A4" s="73">
        <v>1</v>
      </c>
      <c r="B4" s="73">
        <v>2</v>
      </c>
      <c r="C4" s="73">
        <v>3</v>
      </c>
      <c r="D4" s="73">
        <v>4</v>
      </c>
      <c r="E4" s="73">
        <v>5</v>
      </c>
      <c r="F4" s="73">
        <v>6</v>
      </c>
    </row>
    <row r="5" spans="1:10" ht="15.75" customHeight="1">
      <c r="A5" s="164"/>
      <c r="B5" s="165" t="s">
        <v>55</v>
      </c>
      <c r="C5" s="48"/>
      <c r="D5" s="70"/>
      <c r="E5" s="76"/>
      <c r="F5" s="49"/>
      <c r="G5" s="87"/>
      <c r="H5" s="51"/>
      <c r="I5" s="51"/>
      <c r="J5" s="51"/>
    </row>
    <row r="6" spans="1:10">
      <c r="A6" s="164"/>
      <c r="B6" s="165"/>
      <c r="C6" s="71" t="s">
        <v>127</v>
      </c>
      <c r="D6" s="76">
        <v>191654.79</v>
      </c>
      <c r="E6" s="76">
        <v>196226.1</v>
      </c>
      <c r="F6" s="49">
        <v>194667.14</v>
      </c>
      <c r="G6" s="88"/>
      <c r="H6" s="51"/>
      <c r="I6" s="51"/>
      <c r="J6" s="51"/>
    </row>
    <row r="7" spans="1:10" ht="31.5">
      <c r="A7" s="164"/>
      <c r="B7" s="165"/>
      <c r="C7" s="71" t="s">
        <v>15</v>
      </c>
      <c r="D7" s="76">
        <f>2386800/1000</f>
        <v>2386.8000000000002</v>
      </c>
      <c r="E7" s="76">
        <f>2404091.89/1000</f>
        <v>2404.0918900000001</v>
      </c>
      <c r="F7" s="49">
        <v>2404.09</v>
      </c>
      <c r="G7" s="87"/>
      <c r="H7" s="51"/>
      <c r="I7" s="51"/>
      <c r="J7" s="51"/>
    </row>
    <row r="8" spans="1:10" ht="47.25">
      <c r="A8" s="164"/>
      <c r="B8" s="165"/>
      <c r="C8" s="71" t="s">
        <v>16</v>
      </c>
      <c r="D8" s="45">
        <v>189267.99</v>
      </c>
      <c r="E8" s="76">
        <v>193822.01</v>
      </c>
      <c r="F8" s="84" t="s">
        <v>181</v>
      </c>
      <c r="G8" s="87"/>
      <c r="H8" s="51"/>
      <c r="I8" s="51"/>
      <c r="J8" s="51"/>
    </row>
    <row r="9" spans="1:10" ht="31.5">
      <c r="A9" s="164"/>
      <c r="B9" s="165"/>
      <c r="C9" s="71" t="s">
        <v>17</v>
      </c>
      <c r="D9" s="76">
        <v>909.55</v>
      </c>
      <c r="E9" s="76" t="s">
        <v>267</v>
      </c>
      <c r="F9" s="49" t="s">
        <v>267</v>
      </c>
      <c r="G9" s="87"/>
      <c r="H9" s="5"/>
      <c r="I9" s="5"/>
      <c r="J9" s="89"/>
    </row>
    <row r="10" spans="1:10" ht="14.25" customHeight="1">
      <c r="A10" s="164" t="s">
        <v>9</v>
      </c>
      <c r="B10" s="165" t="s">
        <v>80</v>
      </c>
      <c r="C10" s="71"/>
      <c r="D10" s="70"/>
      <c r="E10" s="76"/>
      <c r="F10" s="49"/>
      <c r="G10" s="87"/>
      <c r="H10" s="51"/>
      <c r="I10" s="51"/>
      <c r="J10" s="51"/>
    </row>
    <row r="11" spans="1:10">
      <c r="A11" s="164"/>
      <c r="B11" s="165"/>
      <c r="C11" s="71" t="s">
        <v>127</v>
      </c>
      <c r="D11" s="92">
        <v>28023.68</v>
      </c>
      <c r="E11" s="75">
        <v>30725.19</v>
      </c>
      <c r="F11" s="49">
        <v>30611.35</v>
      </c>
      <c r="G11" s="87"/>
      <c r="H11" s="51"/>
      <c r="I11" s="51"/>
      <c r="J11" s="51"/>
    </row>
    <row r="12" spans="1:10">
      <c r="A12" s="164"/>
      <c r="B12" s="165"/>
      <c r="C12" s="71" t="s">
        <v>18</v>
      </c>
      <c r="D12" s="76">
        <f>2386800/1000</f>
        <v>2386.8000000000002</v>
      </c>
      <c r="E12" s="76">
        <f>2404091.89/1000</f>
        <v>2404.0918900000001</v>
      </c>
      <c r="F12" s="49">
        <v>2404.09</v>
      </c>
      <c r="G12" s="87"/>
      <c r="H12" s="90"/>
      <c r="I12" s="90"/>
      <c r="J12" s="90"/>
    </row>
    <row r="13" spans="1:10">
      <c r="A13" s="164"/>
      <c r="B13" s="165"/>
      <c r="C13" s="71" t="s">
        <v>19</v>
      </c>
      <c r="D13" s="76">
        <v>25636.880000000001</v>
      </c>
      <c r="E13" s="76">
        <v>28321.1</v>
      </c>
      <c r="F13" s="49">
        <v>28207.26</v>
      </c>
      <c r="G13" s="87"/>
      <c r="H13" s="179"/>
      <c r="I13" s="179"/>
      <c r="J13" s="180"/>
    </row>
    <row r="14" spans="1:10" ht="31.5">
      <c r="A14" s="178"/>
      <c r="B14" s="173"/>
      <c r="C14" s="72" t="s">
        <v>17</v>
      </c>
      <c r="D14" s="73">
        <v>909.55</v>
      </c>
      <c r="E14" s="152" t="s">
        <v>267</v>
      </c>
      <c r="F14" s="85" t="s">
        <v>267</v>
      </c>
      <c r="G14" s="87"/>
      <c r="H14" s="179"/>
      <c r="I14" s="179"/>
      <c r="J14" s="180"/>
    </row>
    <row r="15" spans="1:10" ht="15.75" customHeight="1">
      <c r="A15" s="178" t="s">
        <v>47</v>
      </c>
      <c r="B15" s="173" t="s">
        <v>85</v>
      </c>
      <c r="C15" s="165" t="s">
        <v>19</v>
      </c>
      <c r="D15" s="166">
        <f>3000000/1000</f>
        <v>3000</v>
      </c>
      <c r="E15" s="166">
        <f>2643140.74/1000</f>
        <v>2643.1407400000003</v>
      </c>
      <c r="F15" s="169">
        <f>2548146.35/1000</f>
        <v>2548.14635</v>
      </c>
      <c r="G15" s="87"/>
      <c r="H15" s="179"/>
      <c r="I15" s="179"/>
      <c r="J15" s="180"/>
    </row>
    <row r="16" spans="1:10" ht="15.75" customHeight="1">
      <c r="A16" s="181"/>
      <c r="B16" s="174"/>
      <c r="C16" s="165"/>
      <c r="D16" s="167"/>
      <c r="E16" s="167"/>
      <c r="F16" s="170"/>
      <c r="G16" s="87"/>
      <c r="H16" s="179"/>
      <c r="I16" s="179"/>
      <c r="J16" s="180"/>
    </row>
    <row r="17" spans="1:11" ht="15.75" customHeight="1">
      <c r="A17" s="181"/>
      <c r="B17" s="174"/>
      <c r="C17" s="165"/>
      <c r="D17" s="167"/>
      <c r="E17" s="167"/>
      <c r="F17" s="170"/>
      <c r="G17" s="87"/>
      <c r="H17" s="179"/>
      <c r="I17" s="179"/>
      <c r="J17" s="180"/>
    </row>
    <row r="18" spans="1:11" ht="15.75" customHeight="1">
      <c r="A18" s="181"/>
      <c r="B18" s="174"/>
      <c r="C18" s="165"/>
      <c r="D18" s="167"/>
      <c r="E18" s="167"/>
      <c r="F18" s="170"/>
      <c r="G18" s="87"/>
      <c r="H18" s="90"/>
      <c r="I18" s="90"/>
      <c r="J18" s="90"/>
    </row>
    <row r="19" spans="1:11" ht="11.25" hidden="1" customHeight="1">
      <c r="A19" s="181"/>
      <c r="B19" s="174"/>
      <c r="C19" s="165"/>
      <c r="D19" s="168"/>
      <c r="E19" s="168"/>
      <c r="F19" s="171"/>
      <c r="G19" s="87"/>
      <c r="H19" s="91"/>
      <c r="I19" s="90"/>
      <c r="J19" s="90"/>
    </row>
    <row r="20" spans="1:11" ht="15.75" hidden="1" customHeight="1">
      <c r="A20" s="181"/>
      <c r="B20" s="174"/>
      <c r="C20" s="165"/>
      <c r="D20" s="76">
        <f>22280292/1000</f>
        <v>22280.292000000001</v>
      </c>
      <c r="E20" s="76">
        <f>22012911.24/1000</f>
        <v>22012.911239999998</v>
      </c>
      <c r="F20" s="49">
        <f>21892241.55/1000</f>
        <v>21892.241550000002</v>
      </c>
      <c r="G20" s="87"/>
      <c r="H20" s="51"/>
      <c r="I20" s="51"/>
      <c r="J20" s="51"/>
    </row>
    <row r="21" spans="1:11" s="50" customFormat="1" ht="15.75" hidden="1" customHeight="1">
      <c r="A21" s="182"/>
      <c r="B21" s="175"/>
      <c r="C21" s="165"/>
      <c r="D21" s="76">
        <f>22280292/1000</f>
        <v>22280.292000000001</v>
      </c>
      <c r="E21" s="76">
        <f>22012911.24/1000</f>
        <v>22012.911239999998</v>
      </c>
      <c r="F21" s="49">
        <f>21892241.55/1000</f>
        <v>21892.241550000002</v>
      </c>
      <c r="G21" s="87"/>
      <c r="H21" s="51"/>
      <c r="I21" s="51"/>
      <c r="J21" s="51"/>
      <c r="K21" s="86"/>
    </row>
    <row r="22" spans="1:11" s="51" customFormat="1" ht="30" customHeight="1">
      <c r="A22" s="74"/>
      <c r="B22" s="173" t="s">
        <v>86</v>
      </c>
      <c r="C22" s="71" t="s">
        <v>127</v>
      </c>
      <c r="D22" s="76">
        <v>4379.6899999999996</v>
      </c>
      <c r="E22" s="76">
        <f>4453700.89/1000</f>
        <v>4453.7008900000001</v>
      </c>
      <c r="F22" s="49">
        <f>4436791.55/1000</f>
        <v>4436.7915499999999</v>
      </c>
      <c r="G22" s="87"/>
      <c r="H22" s="83"/>
      <c r="I22" s="83"/>
      <c r="J22" s="83"/>
    </row>
    <row r="23" spans="1:11" s="51" customFormat="1" ht="33" customHeight="1">
      <c r="A23" s="178" t="s">
        <v>48</v>
      </c>
      <c r="B23" s="174"/>
      <c r="C23" s="71" t="s">
        <v>18</v>
      </c>
      <c r="D23" s="76">
        <f>2386800/1000</f>
        <v>2386.8000000000002</v>
      </c>
      <c r="E23" s="76">
        <f>2404091.89/1000</f>
        <v>2404.0918900000001</v>
      </c>
      <c r="F23" s="49">
        <v>2404.09</v>
      </c>
      <c r="G23" s="87"/>
      <c r="H23" s="90"/>
      <c r="I23" s="90"/>
      <c r="J23" s="90"/>
    </row>
    <row r="24" spans="1:11" s="51" customFormat="1" ht="36" customHeight="1">
      <c r="A24" s="182"/>
      <c r="B24" s="175"/>
      <c r="C24" s="71" t="s">
        <v>42</v>
      </c>
      <c r="D24" s="76">
        <v>1992.89</v>
      </c>
      <c r="E24" s="76">
        <v>2049.61</v>
      </c>
      <c r="F24" s="49">
        <v>2032.7</v>
      </c>
      <c r="G24" s="87"/>
      <c r="H24" s="90"/>
      <c r="I24" s="83"/>
      <c r="J24" s="83"/>
    </row>
    <row r="25" spans="1:11" s="51" customFormat="1" ht="90.75" customHeight="1">
      <c r="A25" s="70" t="s">
        <v>49</v>
      </c>
      <c r="B25" s="71" t="s">
        <v>87</v>
      </c>
      <c r="C25" s="71" t="s">
        <v>19</v>
      </c>
      <c r="D25" s="76">
        <v>14900</v>
      </c>
      <c r="E25" s="76">
        <v>15300</v>
      </c>
      <c r="F25" s="93">
        <v>15300</v>
      </c>
      <c r="G25" s="87"/>
      <c r="H25" s="83"/>
    </row>
    <row r="26" spans="1:11" s="51" customFormat="1" ht="90.75" customHeight="1">
      <c r="A26" s="73" t="s">
        <v>140</v>
      </c>
      <c r="B26" s="72" t="s">
        <v>182</v>
      </c>
      <c r="C26" s="71" t="s">
        <v>19</v>
      </c>
      <c r="D26" s="76">
        <v>5743.99</v>
      </c>
      <c r="E26" s="76">
        <f>8328345/1000</f>
        <v>8328.3449999999993</v>
      </c>
      <c r="F26" s="76">
        <f>8326413.46/1000</f>
        <v>8326.4134599999998</v>
      </c>
      <c r="H26" s="83"/>
    </row>
    <row r="27" spans="1:11" ht="15" customHeight="1">
      <c r="A27" s="178" t="s">
        <v>11</v>
      </c>
      <c r="B27" s="173" t="s">
        <v>81</v>
      </c>
      <c r="C27" s="173" t="s">
        <v>19</v>
      </c>
      <c r="D27" s="166">
        <v>370.2</v>
      </c>
      <c r="E27" s="166">
        <v>1249.33</v>
      </c>
      <c r="F27" s="183">
        <v>1237.8</v>
      </c>
    </row>
    <row r="28" spans="1:11" ht="15.75" customHeight="1">
      <c r="A28" s="181"/>
      <c r="B28" s="174"/>
      <c r="C28" s="174"/>
      <c r="D28" s="167"/>
      <c r="E28" s="167"/>
      <c r="F28" s="184"/>
    </row>
    <row r="29" spans="1:11" ht="15.75" customHeight="1">
      <c r="A29" s="181"/>
      <c r="B29" s="174"/>
      <c r="C29" s="174"/>
      <c r="D29" s="167"/>
      <c r="E29" s="167"/>
      <c r="F29" s="184"/>
    </row>
    <row r="30" spans="1:11" ht="15.75" customHeight="1">
      <c r="A30" s="181"/>
      <c r="B30" s="174"/>
      <c r="C30" s="174"/>
      <c r="D30" s="167"/>
      <c r="E30" s="167"/>
      <c r="F30" s="184"/>
    </row>
    <row r="31" spans="1:11" ht="25.5" customHeight="1">
      <c r="A31" s="181"/>
      <c r="B31" s="174"/>
      <c r="C31" s="174"/>
      <c r="D31" s="168"/>
      <c r="E31" s="168"/>
      <c r="F31" s="185"/>
    </row>
    <row r="32" spans="1:11" ht="15.75" hidden="1" customHeight="1">
      <c r="A32" s="182"/>
      <c r="B32" s="175"/>
      <c r="C32" s="175"/>
      <c r="D32" s="76">
        <v>370.2</v>
      </c>
      <c r="E32" s="76">
        <v>615.32000000000005</v>
      </c>
      <c r="F32" s="45">
        <v>543.07000000000005</v>
      </c>
    </row>
    <row r="33" spans="1:85" ht="108" customHeight="1">
      <c r="A33" s="73" t="s">
        <v>28</v>
      </c>
      <c r="B33" s="72" t="s">
        <v>70</v>
      </c>
      <c r="C33" s="73" t="s">
        <v>19</v>
      </c>
      <c r="D33" s="76">
        <f>235200/1000</f>
        <v>235.2</v>
      </c>
      <c r="E33" s="76">
        <f>1114328.26/1000</f>
        <v>1114.32826</v>
      </c>
      <c r="F33" s="76">
        <f>1102804.26/1000</f>
        <v>1102.8042600000001</v>
      </c>
    </row>
    <row r="34" spans="1:85" s="50" customFormat="1" ht="57" customHeight="1">
      <c r="A34" s="70" t="s">
        <v>29</v>
      </c>
      <c r="B34" s="71" t="s">
        <v>66</v>
      </c>
      <c r="C34" s="70" t="s">
        <v>19</v>
      </c>
      <c r="D34" s="76">
        <f>135000/1000</f>
        <v>135</v>
      </c>
      <c r="E34" s="76">
        <v>135</v>
      </c>
      <c r="F34" s="76">
        <v>135</v>
      </c>
      <c r="G34" s="87"/>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s="50" customFormat="1" ht="66" customHeight="1">
      <c r="A35" s="70" t="s">
        <v>50</v>
      </c>
      <c r="B35" s="71" t="s">
        <v>71</v>
      </c>
      <c r="C35" s="70" t="s">
        <v>19</v>
      </c>
      <c r="D35" s="76">
        <v>35574.58</v>
      </c>
      <c r="E35" s="76">
        <v>35842.69</v>
      </c>
      <c r="F35" s="76">
        <v>35842.69</v>
      </c>
      <c r="G35" s="87"/>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s="50" customFormat="1" ht="66" customHeight="1">
      <c r="A36" s="70" t="s">
        <v>31</v>
      </c>
      <c r="B36" s="71" t="s">
        <v>75</v>
      </c>
      <c r="C36" s="70" t="s">
        <v>19</v>
      </c>
      <c r="D36" s="76">
        <v>35574.58</v>
      </c>
      <c r="E36" s="76">
        <v>35842.69</v>
      </c>
      <c r="F36" s="76">
        <v>35842.69</v>
      </c>
      <c r="G36" s="87"/>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s="50" customFormat="1" ht="57.75" customHeight="1">
      <c r="A37" s="70" t="s">
        <v>51</v>
      </c>
      <c r="B37" s="71" t="s">
        <v>43</v>
      </c>
      <c r="C37" s="70" t="s">
        <v>19</v>
      </c>
      <c r="D37" s="82">
        <v>127686.33</v>
      </c>
      <c r="E37" s="76">
        <f>128408886.81/1000</f>
        <v>128408.88681</v>
      </c>
      <c r="F37" s="76">
        <f>126975388.77/1000</f>
        <v>126975.38876999999</v>
      </c>
      <c r="G37" s="87"/>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s="50" customFormat="1" ht="50.25" customHeight="1">
      <c r="A38" s="70" t="s">
        <v>52</v>
      </c>
      <c r="B38" s="71" t="s">
        <v>44</v>
      </c>
      <c r="C38" s="70" t="s">
        <v>19</v>
      </c>
      <c r="D38" s="76">
        <v>127686.33</v>
      </c>
      <c r="E38" s="76">
        <v>128408.89</v>
      </c>
      <c r="F38" s="76">
        <v>126975.39</v>
      </c>
      <c r="G38" s="87"/>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s="51" customFormat="1" ht="50.25" customHeight="1">
      <c r="A39" s="150" t="s">
        <v>263</v>
      </c>
      <c r="B39" s="151" t="s">
        <v>265</v>
      </c>
      <c r="C39" s="150"/>
      <c r="D39" s="76">
        <v>909.55</v>
      </c>
      <c r="E39" s="25" t="s">
        <v>266</v>
      </c>
      <c r="F39" s="25" t="s">
        <v>266</v>
      </c>
    </row>
    <row r="40" spans="1:85">
      <c r="A40" s="160" t="s">
        <v>20</v>
      </c>
      <c r="B40" s="160"/>
      <c r="C40" s="160"/>
      <c r="D40" s="160"/>
      <c r="E40" s="160"/>
      <c r="F40" s="160"/>
    </row>
    <row r="41" spans="1:85" ht="3" customHeight="1">
      <c r="A41" s="158" t="s">
        <v>115</v>
      </c>
      <c r="B41" s="158"/>
      <c r="C41" s="158"/>
      <c r="D41" s="52"/>
      <c r="E41" s="52"/>
      <c r="F41" s="52"/>
      <c r="G41" s="24"/>
      <c r="H41" s="5"/>
      <c r="I41" s="24"/>
      <c r="J41" s="24"/>
    </row>
    <row r="42" spans="1:85">
      <c r="A42" s="158"/>
      <c r="B42" s="158"/>
      <c r="C42" s="158"/>
      <c r="D42" s="52"/>
      <c r="E42" s="52"/>
      <c r="F42" s="52"/>
      <c r="G42" s="24"/>
      <c r="H42" s="5"/>
      <c r="I42" s="159"/>
      <c r="J42" s="159"/>
    </row>
    <row r="43" spans="1:85">
      <c r="A43" s="158"/>
      <c r="B43" s="158"/>
      <c r="C43" s="158"/>
      <c r="D43" s="52"/>
      <c r="E43" s="52"/>
      <c r="F43" s="52"/>
      <c r="G43" s="24"/>
      <c r="H43" s="5"/>
      <c r="I43" s="159"/>
      <c r="J43" s="159"/>
    </row>
    <row r="44" spans="1:85">
      <c r="A44" s="158"/>
      <c r="B44" s="158"/>
      <c r="C44" s="158"/>
      <c r="D44" s="52"/>
      <c r="E44" s="52"/>
      <c r="F44" s="53" t="s">
        <v>116</v>
      </c>
      <c r="G44" s="24"/>
      <c r="H44" s="5"/>
      <c r="I44" s="159"/>
      <c r="J44" s="159"/>
    </row>
    <row r="45" spans="1:85">
      <c r="A45" s="158"/>
      <c r="B45" s="158"/>
      <c r="C45" s="158"/>
      <c r="D45" s="52"/>
      <c r="E45" s="52"/>
      <c r="F45" s="53"/>
      <c r="G45" s="54"/>
      <c r="H45" s="54"/>
      <c r="I45" s="159"/>
      <c r="J45" s="159"/>
    </row>
  </sheetData>
  <mergeCells count="26">
    <mergeCell ref="H13:H17"/>
    <mergeCell ref="I13:I17"/>
    <mergeCell ref="J13:J17"/>
    <mergeCell ref="A41:C45"/>
    <mergeCell ref="I42:J45"/>
    <mergeCell ref="C15:C21"/>
    <mergeCell ref="A40:F40"/>
    <mergeCell ref="B27:B32"/>
    <mergeCell ref="A27:A32"/>
    <mergeCell ref="B15:B21"/>
    <mergeCell ref="A15:A21"/>
    <mergeCell ref="A23:A24"/>
    <mergeCell ref="C27:C32"/>
    <mergeCell ref="D27:D31"/>
    <mergeCell ref="E27:E31"/>
    <mergeCell ref="F27:F31"/>
    <mergeCell ref="D15:D19"/>
    <mergeCell ref="E15:E19"/>
    <mergeCell ref="F15:F19"/>
    <mergeCell ref="E1:F1"/>
    <mergeCell ref="B22:B24"/>
    <mergeCell ref="A2:F2"/>
    <mergeCell ref="B5:B9"/>
    <mergeCell ref="B10:B14"/>
    <mergeCell ref="A5:A9"/>
    <mergeCell ref="A10:A14"/>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dimension ref="A1:I47"/>
  <sheetViews>
    <sheetView zoomScale="80" zoomScaleNormal="80" workbookViewId="0">
      <selection activeCell="H47" sqref="A1:H47"/>
    </sheetView>
  </sheetViews>
  <sheetFormatPr defaultRowHeight="15"/>
  <cols>
    <col min="1" max="1" width="8.28515625" style="20" customWidth="1"/>
    <col min="2" max="2" width="57.140625" style="6" customWidth="1"/>
    <col min="3" max="3" width="17.85546875" style="6" customWidth="1"/>
    <col min="4" max="4" width="9.42578125" style="6" customWidth="1"/>
    <col min="5" max="5" width="26.85546875" style="6" customWidth="1"/>
    <col min="6" max="6" width="9.42578125" style="6" customWidth="1"/>
    <col min="7" max="7" width="25.5703125" style="6" customWidth="1"/>
    <col min="8" max="8" width="61.140625" style="6" customWidth="1"/>
    <col min="9" max="16384" width="9.140625" style="6"/>
  </cols>
  <sheetData>
    <row r="1" spans="1:9" ht="33" customHeight="1">
      <c r="H1" s="36" t="s">
        <v>132</v>
      </c>
    </row>
    <row r="2" spans="1:9" s="7" customFormat="1" ht="63" customHeight="1">
      <c r="A2" s="194" t="s">
        <v>118</v>
      </c>
      <c r="B2" s="195"/>
      <c r="C2" s="195"/>
      <c r="D2" s="195"/>
      <c r="E2" s="195"/>
      <c r="F2" s="196"/>
      <c r="G2" s="196"/>
      <c r="H2" s="196"/>
      <c r="I2" s="14"/>
    </row>
    <row r="3" spans="1:9" s="7" customFormat="1" ht="91.5" customHeight="1">
      <c r="A3" s="198" t="s">
        <v>21</v>
      </c>
      <c r="B3" s="197" t="s">
        <v>22</v>
      </c>
      <c r="C3" s="197" t="s">
        <v>23</v>
      </c>
      <c r="D3" s="204" t="s">
        <v>24</v>
      </c>
      <c r="E3" s="205"/>
      <c r="F3" s="205"/>
      <c r="G3" s="206"/>
      <c r="H3" s="201" t="s">
        <v>27</v>
      </c>
      <c r="I3" s="14"/>
    </row>
    <row r="4" spans="1:9" s="7" customFormat="1" ht="15.75">
      <c r="A4" s="199"/>
      <c r="B4" s="197"/>
      <c r="C4" s="197"/>
      <c r="D4" s="192">
        <v>2020</v>
      </c>
      <c r="E4" s="192"/>
      <c r="F4" s="207">
        <v>2021</v>
      </c>
      <c r="G4" s="208"/>
      <c r="H4" s="202"/>
      <c r="I4" s="14"/>
    </row>
    <row r="5" spans="1:9" s="7" customFormat="1" ht="32.25" customHeight="1">
      <c r="A5" s="200"/>
      <c r="B5" s="197"/>
      <c r="C5" s="197"/>
      <c r="D5" s="18" t="s">
        <v>25</v>
      </c>
      <c r="E5" s="13" t="s">
        <v>113</v>
      </c>
      <c r="F5" s="13" t="s">
        <v>25</v>
      </c>
      <c r="G5" s="13" t="s">
        <v>26</v>
      </c>
      <c r="H5" s="203"/>
      <c r="I5" s="14"/>
    </row>
    <row r="6" spans="1:9" s="17" customFormat="1" ht="36.75" customHeight="1">
      <c r="A6" s="18">
        <v>1</v>
      </c>
      <c r="B6" s="18">
        <v>2</v>
      </c>
      <c r="C6" s="18">
        <v>3</v>
      </c>
      <c r="D6" s="18">
        <v>4</v>
      </c>
      <c r="E6" s="18">
        <v>5</v>
      </c>
      <c r="F6" s="18">
        <v>6</v>
      </c>
      <c r="G6" s="18">
        <v>7</v>
      </c>
      <c r="H6" s="18">
        <v>8</v>
      </c>
      <c r="I6" s="16"/>
    </row>
    <row r="7" spans="1:9" s="7" customFormat="1" ht="53.25" customHeight="1">
      <c r="A7" s="10"/>
      <c r="B7" s="189" t="s">
        <v>94</v>
      </c>
      <c r="C7" s="190"/>
      <c r="D7" s="190"/>
      <c r="E7" s="190"/>
      <c r="F7" s="190"/>
      <c r="G7" s="190"/>
      <c r="H7" s="191"/>
    </row>
    <row r="8" spans="1:9" ht="34.5" customHeight="1">
      <c r="A8" s="18"/>
      <c r="B8" s="192" t="s">
        <v>95</v>
      </c>
      <c r="C8" s="193"/>
      <c r="D8" s="193"/>
      <c r="E8" s="193"/>
      <c r="F8" s="193"/>
      <c r="G8" s="193"/>
      <c r="H8" s="192"/>
    </row>
    <row r="9" spans="1:9" s="7" customFormat="1" ht="118.5" customHeight="1">
      <c r="A9" s="18" t="s">
        <v>10</v>
      </c>
      <c r="B9" s="136" t="s">
        <v>210</v>
      </c>
      <c r="C9" s="18" t="s">
        <v>104</v>
      </c>
      <c r="D9" s="11">
        <v>92</v>
      </c>
      <c r="E9" s="11">
        <v>93</v>
      </c>
      <c r="F9" s="117">
        <v>95</v>
      </c>
      <c r="G9" s="117">
        <v>129</v>
      </c>
      <c r="H9" s="57" t="s">
        <v>260</v>
      </c>
    </row>
    <row r="10" spans="1:9" s="17" customFormat="1" ht="82.5" customHeight="1">
      <c r="A10" s="18" t="s">
        <v>47</v>
      </c>
      <c r="B10" s="138" t="s">
        <v>247</v>
      </c>
      <c r="C10" s="18" t="s">
        <v>104</v>
      </c>
      <c r="D10" s="99">
        <v>53</v>
      </c>
      <c r="E10" s="99">
        <v>53</v>
      </c>
      <c r="F10" s="117">
        <v>55</v>
      </c>
      <c r="G10" s="117">
        <v>55</v>
      </c>
      <c r="H10" s="100"/>
    </row>
    <row r="11" spans="1:9" s="7" customFormat="1" ht="96" customHeight="1">
      <c r="A11" s="18" t="s">
        <v>48</v>
      </c>
      <c r="B11" s="136" t="s">
        <v>211</v>
      </c>
      <c r="C11" s="18" t="s">
        <v>98</v>
      </c>
      <c r="D11" s="94" t="s">
        <v>191</v>
      </c>
      <c r="E11" s="33">
        <v>1</v>
      </c>
      <c r="F11" s="94" t="s">
        <v>191</v>
      </c>
      <c r="G11" s="96">
        <v>1</v>
      </c>
      <c r="H11" s="12"/>
    </row>
    <row r="12" spans="1:9" s="7" customFormat="1" ht="30" customHeight="1">
      <c r="A12" s="186" t="s">
        <v>114</v>
      </c>
      <c r="B12" s="187"/>
      <c r="C12" s="187"/>
      <c r="D12" s="187"/>
      <c r="E12" s="187"/>
      <c r="F12" s="187"/>
      <c r="G12" s="187"/>
      <c r="H12" s="188"/>
    </row>
    <row r="13" spans="1:9" s="7" customFormat="1" ht="38.25" customHeight="1">
      <c r="A13" s="189" t="s">
        <v>96</v>
      </c>
      <c r="B13" s="190"/>
      <c r="C13" s="190"/>
      <c r="D13" s="190"/>
      <c r="E13" s="190"/>
      <c r="F13" s="190"/>
      <c r="G13" s="190"/>
      <c r="H13" s="191"/>
    </row>
    <row r="14" spans="1:9" s="7" customFormat="1" ht="110.25" customHeight="1">
      <c r="A14" s="136" t="s">
        <v>119</v>
      </c>
      <c r="B14" s="138" t="s">
        <v>248</v>
      </c>
      <c r="C14" s="18" t="s">
        <v>98</v>
      </c>
      <c r="D14" s="95">
        <v>425</v>
      </c>
      <c r="E14" s="97">
        <v>144</v>
      </c>
      <c r="F14" s="15">
        <v>430</v>
      </c>
      <c r="G14" s="8">
        <v>148</v>
      </c>
      <c r="H14" s="146" t="s">
        <v>261</v>
      </c>
    </row>
    <row r="15" spans="1:9" s="7" customFormat="1" ht="53.25" customHeight="1">
      <c r="A15" s="189" t="s">
        <v>97</v>
      </c>
      <c r="B15" s="190"/>
      <c r="C15" s="190"/>
      <c r="D15" s="190"/>
      <c r="E15" s="190"/>
      <c r="F15" s="190"/>
      <c r="G15" s="190"/>
      <c r="H15" s="191"/>
    </row>
    <row r="16" spans="1:9" s="7" customFormat="1" ht="79.5" customHeight="1">
      <c r="A16" s="136" t="s">
        <v>122</v>
      </c>
      <c r="B16" s="138" t="s">
        <v>249</v>
      </c>
      <c r="C16" s="18" t="s">
        <v>104</v>
      </c>
      <c r="D16" s="95">
        <v>7</v>
      </c>
      <c r="E16" s="35">
        <v>22</v>
      </c>
      <c r="F16" s="15">
        <v>8</v>
      </c>
      <c r="G16" s="35">
        <v>11</v>
      </c>
      <c r="H16" s="138" t="s">
        <v>250</v>
      </c>
    </row>
    <row r="17" spans="1:8" s="7" customFormat="1" ht="53.25" customHeight="1">
      <c r="A17" s="136" t="s">
        <v>212</v>
      </c>
      <c r="B17" s="138" t="s">
        <v>251</v>
      </c>
      <c r="C17" s="18" t="s">
        <v>98</v>
      </c>
      <c r="D17" s="94">
        <v>11</v>
      </c>
      <c r="E17" s="94">
        <v>11</v>
      </c>
      <c r="F17" s="12">
        <v>11</v>
      </c>
      <c r="G17" s="12">
        <v>11</v>
      </c>
      <c r="H17" s="12"/>
    </row>
    <row r="18" spans="1:8" s="7" customFormat="1" ht="34.5" customHeight="1">
      <c r="A18" s="189" t="s">
        <v>99</v>
      </c>
      <c r="B18" s="190"/>
      <c r="C18" s="190"/>
      <c r="D18" s="190"/>
      <c r="E18" s="190"/>
      <c r="F18" s="190"/>
      <c r="G18" s="190"/>
      <c r="H18" s="191"/>
    </row>
    <row r="19" spans="1:8" s="7" customFormat="1" ht="53.25" customHeight="1">
      <c r="A19" s="145" t="s">
        <v>123</v>
      </c>
      <c r="B19" s="138" t="s">
        <v>252</v>
      </c>
      <c r="C19" s="18" t="s">
        <v>98</v>
      </c>
      <c r="D19" s="95">
        <v>61000</v>
      </c>
      <c r="E19" s="59">
        <v>65425</v>
      </c>
      <c r="F19" s="58">
        <v>62000</v>
      </c>
      <c r="G19" s="59">
        <v>63000</v>
      </c>
      <c r="H19" s="58"/>
    </row>
    <row r="20" spans="1:8" s="7" customFormat="1" ht="28.5" customHeight="1">
      <c r="A20" s="209" t="s">
        <v>133</v>
      </c>
      <c r="B20" s="209"/>
      <c r="C20" s="209"/>
      <c r="D20" s="209"/>
      <c r="E20" s="209"/>
      <c r="F20" s="209"/>
      <c r="G20" s="209"/>
      <c r="H20" s="209"/>
    </row>
    <row r="21" spans="1:8" s="7" customFormat="1" ht="94.5" customHeight="1">
      <c r="A21" s="136" t="s">
        <v>183</v>
      </c>
      <c r="B21" s="37" t="s">
        <v>134</v>
      </c>
      <c r="C21" s="37" t="s">
        <v>104</v>
      </c>
      <c r="D21" s="38" t="s">
        <v>143</v>
      </c>
      <c r="E21" s="38" t="s">
        <v>143</v>
      </c>
      <c r="F21" s="38" t="s">
        <v>195</v>
      </c>
      <c r="G21" s="38" t="s">
        <v>195</v>
      </c>
      <c r="H21" s="37"/>
    </row>
    <row r="22" spans="1:8" s="7" customFormat="1" ht="61.5" customHeight="1">
      <c r="A22" s="189" t="s">
        <v>135</v>
      </c>
      <c r="B22" s="190"/>
      <c r="C22" s="190"/>
      <c r="D22" s="190"/>
      <c r="E22" s="190"/>
      <c r="F22" s="190"/>
      <c r="G22" s="190"/>
      <c r="H22" s="191"/>
    </row>
    <row r="23" spans="1:8" s="7" customFormat="1" ht="77.25" customHeight="1">
      <c r="A23" s="145" t="s">
        <v>156</v>
      </c>
      <c r="B23" s="37" t="s">
        <v>136</v>
      </c>
      <c r="C23" s="37" t="s">
        <v>104</v>
      </c>
      <c r="D23" s="38" t="s">
        <v>144</v>
      </c>
      <c r="E23" s="38" t="s">
        <v>144</v>
      </c>
      <c r="F23" s="38" t="s">
        <v>196</v>
      </c>
      <c r="G23" s="38" t="s">
        <v>196</v>
      </c>
      <c r="H23" s="37"/>
    </row>
    <row r="24" spans="1:8" s="7" customFormat="1" ht="28.5" customHeight="1">
      <c r="A24" s="189" t="s">
        <v>100</v>
      </c>
      <c r="B24" s="190"/>
      <c r="C24" s="190"/>
      <c r="D24" s="190"/>
      <c r="E24" s="190"/>
      <c r="F24" s="190"/>
      <c r="G24" s="190"/>
      <c r="H24" s="191"/>
    </row>
    <row r="25" spans="1:8" s="7" customFormat="1" ht="54.75" customHeight="1">
      <c r="A25" s="136" t="s">
        <v>28</v>
      </c>
      <c r="B25" s="138" t="s">
        <v>253</v>
      </c>
      <c r="C25" s="18" t="s">
        <v>98</v>
      </c>
      <c r="D25" s="94">
        <v>9</v>
      </c>
      <c r="E25" s="94">
        <v>10</v>
      </c>
      <c r="F25" s="12">
        <v>10</v>
      </c>
      <c r="G25" s="12">
        <v>10</v>
      </c>
      <c r="H25" s="12"/>
    </row>
    <row r="26" spans="1:8" s="7" customFormat="1" ht="39" customHeight="1">
      <c r="A26" s="189" t="s">
        <v>101</v>
      </c>
      <c r="B26" s="190"/>
      <c r="C26" s="190"/>
      <c r="D26" s="190"/>
      <c r="E26" s="190"/>
      <c r="F26" s="190"/>
      <c r="G26" s="190"/>
      <c r="H26" s="191"/>
    </row>
    <row r="27" spans="1:8" s="7" customFormat="1" ht="27" customHeight="1">
      <c r="A27" s="189" t="s">
        <v>102</v>
      </c>
      <c r="B27" s="190"/>
      <c r="C27" s="190"/>
      <c r="D27" s="190"/>
      <c r="E27" s="190"/>
      <c r="F27" s="190"/>
      <c r="G27" s="190"/>
      <c r="H27" s="191"/>
    </row>
    <row r="28" spans="1:8" s="7" customFormat="1" ht="113.25" customHeight="1">
      <c r="A28" s="136" t="s">
        <v>214</v>
      </c>
      <c r="B28" s="136" t="s">
        <v>213</v>
      </c>
      <c r="C28" s="18" t="s">
        <v>98</v>
      </c>
      <c r="D28" s="94">
        <v>35</v>
      </c>
      <c r="E28" s="94">
        <v>36</v>
      </c>
      <c r="F28" s="12">
        <v>40</v>
      </c>
      <c r="G28" s="12">
        <v>41</v>
      </c>
      <c r="H28" s="12"/>
    </row>
    <row r="29" spans="1:8" s="7" customFormat="1" ht="54" customHeight="1">
      <c r="A29" s="189" t="s">
        <v>103</v>
      </c>
      <c r="B29" s="190"/>
      <c r="C29" s="190"/>
      <c r="D29" s="190"/>
      <c r="E29" s="190"/>
      <c r="F29" s="190"/>
      <c r="G29" s="190"/>
      <c r="H29" s="191"/>
    </row>
    <row r="30" spans="1:8" s="7" customFormat="1" ht="69" customHeight="1">
      <c r="A30" s="136" t="s">
        <v>141</v>
      </c>
      <c r="B30" s="136" t="s">
        <v>215</v>
      </c>
      <c r="C30" s="18" t="s">
        <v>104</v>
      </c>
      <c r="D30" s="94" t="s">
        <v>128</v>
      </c>
      <c r="E30" s="94">
        <v>20</v>
      </c>
      <c r="F30" s="100" t="s">
        <v>128</v>
      </c>
      <c r="G30" s="12">
        <v>20</v>
      </c>
      <c r="H30" s="12"/>
    </row>
    <row r="31" spans="1:8" s="7" customFormat="1" ht="48" customHeight="1">
      <c r="A31" s="189" t="s">
        <v>105</v>
      </c>
      <c r="B31" s="190"/>
      <c r="C31" s="190"/>
      <c r="D31" s="190"/>
      <c r="E31" s="190"/>
      <c r="F31" s="190"/>
      <c r="G31" s="190"/>
      <c r="H31" s="191"/>
    </row>
    <row r="32" spans="1:8" s="7" customFormat="1" ht="69" customHeight="1">
      <c r="A32" s="136" t="s">
        <v>150</v>
      </c>
      <c r="B32" s="136" t="s">
        <v>216</v>
      </c>
      <c r="C32" s="18" t="s">
        <v>104</v>
      </c>
      <c r="D32" s="94" t="s">
        <v>129</v>
      </c>
      <c r="E32" s="94">
        <v>100</v>
      </c>
      <c r="F32" s="100" t="s">
        <v>129</v>
      </c>
      <c r="G32" s="12">
        <v>0</v>
      </c>
      <c r="H32" s="135" t="s">
        <v>217</v>
      </c>
    </row>
    <row r="33" spans="1:8" s="7" customFormat="1" ht="53.25" customHeight="1">
      <c r="A33" s="189" t="s">
        <v>106</v>
      </c>
      <c r="B33" s="190"/>
      <c r="C33" s="190"/>
      <c r="D33" s="190"/>
      <c r="E33" s="190"/>
      <c r="F33" s="190"/>
      <c r="G33" s="190"/>
      <c r="H33" s="191"/>
    </row>
    <row r="34" spans="1:8" s="7" customFormat="1" ht="69" customHeight="1">
      <c r="A34" s="136" t="s">
        <v>31</v>
      </c>
      <c r="B34" s="138" t="s">
        <v>254</v>
      </c>
      <c r="C34" s="18" t="s">
        <v>146</v>
      </c>
      <c r="D34" s="94">
        <v>120</v>
      </c>
      <c r="E34" s="40">
        <v>122</v>
      </c>
      <c r="F34" s="12">
        <v>140</v>
      </c>
      <c r="G34" s="40">
        <v>148</v>
      </c>
      <c r="H34" s="12"/>
    </row>
    <row r="35" spans="1:8" s="7" customFormat="1" ht="95.25" customHeight="1">
      <c r="A35" s="136" t="s">
        <v>218</v>
      </c>
      <c r="B35" s="143" t="s">
        <v>255</v>
      </c>
      <c r="C35" s="18" t="s">
        <v>104</v>
      </c>
      <c r="D35" s="94">
        <v>90</v>
      </c>
      <c r="E35" s="94">
        <v>95</v>
      </c>
      <c r="F35" s="12">
        <v>91</v>
      </c>
      <c r="G35" s="34">
        <v>95</v>
      </c>
      <c r="H35" s="12"/>
    </row>
    <row r="36" spans="1:8" s="7" customFormat="1" ht="51.75" customHeight="1">
      <c r="A36" s="189" t="s">
        <v>107</v>
      </c>
      <c r="B36" s="190"/>
      <c r="C36" s="190"/>
      <c r="D36" s="190"/>
      <c r="E36" s="190"/>
      <c r="F36" s="190"/>
      <c r="G36" s="190"/>
      <c r="H36" s="191"/>
    </row>
    <row r="37" spans="1:8" s="7" customFormat="1" ht="40.5" customHeight="1">
      <c r="A37" s="189" t="s">
        <v>108</v>
      </c>
      <c r="B37" s="190"/>
      <c r="C37" s="190"/>
      <c r="D37" s="190"/>
      <c r="E37" s="190"/>
      <c r="F37" s="190"/>
      <c r="G37" s="190"/>
      <c r="H37" s="191"/>
    </row>
    <row r="38" spans="1:8" s="7" customFormat="1" ht="215.25" customHeight="1">
      <c r="A38" s="136" t="s">
        <v>219</v>
      </c>
      <c r="B38" s="138" t="s">
        <v>256</v>
      </c>
      <c r="C38" s="18" t="s">
        <v>104</v>
      </c>
      <c r="D38" s="95">
        <v>55</v>
      </c>
      <c r="E38" s="95">
        <v>73</v>
      </c>
      <c r="F38" s="39">
        <v>58</v>
      </c>
      <c r="G38" s="39">
        <v>70</v>
      </c>
      <c r="H38" s="39" t="s">
        <v>147</v>
      </c>
    </row>
    <row r="39" spans="1:8" s="7" customFormat="1" ht="24" customHeight="1">
      <c r="A39" s="189" t="s">
        <v>109</v>
      </c>
      <c r="B39" s="190"/>
      <c r="C39" s="190"/>
      <c r="D39" s="190"/>
      <c r="E39" s="190"/>
      <c r="F39" s="190"/>
      <c r="G39" s="190"/>
      <c r="H39" s="191"/>
    </row>
    <row r="40" spans="1:8" s="7" customFormat="1" ht="218.25" customHeight="1">
      <c r="A40" s="136" t="s">
        <v>220</v>
      </c>
      <c r="B40" s="138" t="s">
        <v>259</v>
      </c>
      <c r="C40" s="18" t="s">
        <v>104</v>
      </c>
      <c r="D40" s="94">
        <v>22</v>
      </c>
      <c r="E40" s="94">
        <v>63.77</v>
      </c>
      <c r="F40" s="12">
        <v>23</v>
      </c>
      <c r="G40" s="12">
        <v>84.74</v>
      </c>
      <c r="H40" s="58" t="s">
        <v>148</v>
      </c>
    </row>
    <row r="41" spans="1:8" s="7" customFormat="1" ht="39.75" customHeight="1">
      <c r="A41" s="189" t="s">
        <v>110</v>
      </c>
      <c r="B41" s="190"/>
      <c r="C41" s="190"/>
      <c r="D41" s="190"/>
      <c r="E41" s="190"/>
      <c r="F41" s="190"/>
      <c r="G41" s="190"/>
      <c r="H41" s="191"/>
    </row>
    <row r="42" spans="1:8" s="7" customFormat="1" ht="69" customHeight="1">
      <c r="A42" s="136" t="s">
        <v>125</v>
      </c>
      <c r="B42" s="138" t="s">
        <v>258</v>
      </c>
      <c r="C42" s="18" t="s">
        <v>104</v>
      </c>
      <c r="D42" s="19" t="s">
        <v>130</v>
      </c>
      <c r="E42" s="18">
        <v>100</v>
      </c>
      <c r="F42" s="12" t="s">
        <v>130</v>
      </c>
      <c r="G42" s="12">
        <v>100</v>
      </c>
      <c r="H42" s="12"/>
    </row>
    <row r="43" spans="1:8" s="7" customFormat="1" ht="34.5" customHeight="1">
      <c r="A43" s="189" t="s">
        <v>111</v>
      </c>
      <c r="B43" s="190"/>
      <c r="C43" s="190"/>
      <c r="D43" s="190"/>
      <c r="E43" s="190"/>
      <c r="F43" s="190"/>
      <c r="G43" s="190"/>
      <c r="H43" s="191"/>
    </row>
    <row r="44" spans="1:8" s="56" customFormat="1" ht="96" customHeight="1">
      <c r="A44" s="137" t="s">
        <v>175</v>
      </c>
      <c r="B44" s="143" t="s">
        <v>257</v>
      </c>
      <c r="C44" s="55" t="s">
        <v>98</v>
      </c>
      <c r="D44" s="57">
        <v>300</v>
      </c>
      <c r="E44" s="57">
        <v>3274</v>
      </c>
      <c r="F44" s="57">
        <v>350</v>
      </c>
      <c r="G44" s="57">
        <v>1628</v>
      </c>
      <c r="H44" s="57" t="s">
        <v>137</v>
      </c>
    </row>
    <row r="45" spans="1:8">
      <c r="A45" s="21"/>
      <c r="B45" s="7"/>
      <c r="C45" s="7"/>
      <c r="D45" s="7"/>
      <c r="E45" s="7"/>
      <c r="F45" s="7"/>
      <c r="G45" s="7"/>
      <c r="H45" s="7"/>
    </row>
    <row r="46" spans="1:8" ht="51.75" customHeight="1">
      <c r="A46" s="21"/>
      <c r="B46" s="210"/>
      <c r="C46" s="210"/>
      <c r="D46" s="210"/>
      <c r="E46" s="210"/>
      <c r="F46" s="210"/>
      <c r="G46" s="210"/>
      <c r="H46" s="210"/>
    </row>
    <row r="47" spans="1:8" ht="56.25">
      <c r="B47" s="22" t="s">
        <v>117</v>
      </c>
      <c r="H47" s="23" t="s">
        <v>116</v>
      </c>
    </row>
  </sheetData>
  <mergeCells count="28">
    <mergeCell ref="A41:H41"/>
    <mergeCell ref="A43:H43"/>
    <mergeCell ref="B46:H46"/>
    <mergeCell ref="A31:H31"/>
    <mergeCell ref="A33:H33"/>
    <mergeCell ref="A36:H36"/>
    <mergeCell ref="A37:H37"/>
    <mergeCell ref="A39:H39"/>
    <mergeCell ref="A18:H18"/>
    <mergeCell ref="A24:H24"/>
    <mergeCell ref="A26:H26"/>
    <mergeCell ref="A27:H27"/>
    <mergeCell ref="A29:H29"/>
    <mergeCell ref="A20:H20"/>
    <mergeCell ref="A22:H22"/>
    <mergeCell ref="A2:H2"/>
    <mergeCell ref="D4:E4"/>
    <mergeCell ref="C3:C5"/>
    <mergeCell ref="B3:B5"/>
    <mergeCell ref="A3:A5"/>
    <mergeCell ref="H3:H5"/>
    <mergeCell ref="D3:G3"/>
    <mergeCell ref="F4:G4"/>
    <mergeCell ref="A12:H12"/>
    <mergeCell ref="A13:H13"/>
    <mergeCell ref="A15:H15"/>
    <mergeCell ref="B7:H7"/>
    <mergeCell ref="B8:H8"/>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dimension ref="A1:I88"/>
  <sheetViews>
    <sheetView tabSelected="1" zoomScale="70" zoomScaleNormal="70" workbookViewId="0">
      <selection activeCell="H66" sqref="A1:I66"/>
    </sheetView>
  </sheetViews>
  <sheetFormatPr defaultRowHeight="15.75"/>
  <cols>
    <col min="1" max="1" width="9.140625" style="133"/>
    <col min="2" max="2" width="42.5703125" style="134" customWidth="1"/>
    <col min="3" max="3" width="25.140625" style="134" customWidth="1"/>
    <col min="4" max="4" width="13.7109375" style="134" customWidth="1"/>
    <col min="5" max="5" width="12.7109375" style="134" customWidth="1"/>
    <col min="6" max="6" width="12.28515625" style="134" customWidth="1"/>
    <col min="7" max="7" width="16" style="134" customWidth="1"/>
    <col min="8" max="8" width="117.5703125" style="134" customWidth="1"/>
    <col min="9" max="9" width="19.28515625" style="62" customWidth="1"/>
    <col min="10" max="16384" width="9.140625" style="62"/>
  </cols>
  <sheetData>
    <row r="1" spans="1:9" ht="46.5" customHeight="1">
      <c r="A1" s="120"/>
      <c r="B1" s="121"/>
      <c r="C1" s="121"/>
      <c r="D1" s="121"/>
      <c r="E1" s="121"/>
      <c r="F1" s="121"/>
      <c r="G1" s="121"/>
      <c r="H1" s="211" t="s">
        <v>132</v>
      </c>
      <c r="I1" s="212"/>
    </row>
    <row r="2" spans="1:9" ht="86.25" customHeight="1">
      <c r="A2" s="234" t="s">
        <v>126</v>
      </c>
      <c r="B2" s="235"/>
      <c r="C2" s="235"/>
      <c r="D2" s="235"/>
      <c r="E2" s="235"/>
      <c r="F2" s="235"/>
      <c r="G2" s="235"/>
      <c r="H2" s="235"/>
      <c r="I2" s="236"/>
    </row>
    <row r="3" spans="1:9" ht="18" customHeight="1">
      <c r="A3" s="239" t="s">
        <v>0</v>
      </c>
      <c r="B3" s="238" t="s">
        <v>32</v>
      </c>
      <c r="C3" s="238" t="s">
        <v>33</v>
      </c>
      <c r="D3" s="237" t="s">
        <v>34</v>
      </c>
      <c r="E3" s="237"/>
      <c r="F3" s="237" t="s">
        <v>37</v>
      </c>
      <c r="G3" s="237"/>
      <c r="H3" s="108"/>
      <c r="I3" s="237" t="s">
        <v>38</v>
      </c>
    </row>
    <row r="4" spans="1:9" ht="51" customHeight="1">
      <c r="A4" s="239"/>
      <c r="B4" s="238"/>
      <c r="C4" s="238"/>
      <c r="D4" s="110" t="s">
        <v>35</v>
      </c>
      <c r="E4" s="111" t="s">
        <v>36</v>
      </c>
      <c r="F4" s="111" t="s">
        <v>35</v>
      </c>
      <c r="G4" s="111" t="s">
        <v>36</v>
      </c>
      <c r="H4" s="110" t="s">
        <v>54</v>
      </c>
      <c r="I4" s="237"/>
    </row>
    <row r="5" spans="1:9" s="148" customFormat="1">
      <c r="A5" s="144">
        <v>1</v>
      </c>
      <c r="B5" s="144">
        <v>2</v>
      </c>
      <c r="C5" s="60">
        <v>3</v>
      </c>
      <c r="D5" s="144">
        <v>4</v>
      </c>
      <c r="E5" s="144">
        <v>5</v>
      </c>
      <c r="F5" s="144">
        <v>6</v>
      </c>
      <c r="G5" s="144">
        <v>7</v>
      </c>
      <c r="H5" s="144">
        <v>9</v>
      </c>
      <c r="I5" s="144">
        <v>10</v>
      </c>
    </row>
    <row r="6" spans="1:9" ht="40.5" customHeight="1">
      <c r="A6" s="249" t="s">
        <v>55</v>
      </c>
      <c r="B6" s="249"/>
      <c r="C6" s="249"/>
      <c r="D6" s="249"/>
      <c r="E6" s="249"/>
      <c r="F6" s="249"/>
      <c r="G6" s="249"/>
      <c r="H6" s="249"/>
      <c r="I6" s="249"/>
    </row>
    <row r="7" spans="1:9" ht="33.75" customHeight="1">
      <c r="A7" s="238" t="s">
        <v>56</v>
      </c>
      <c r="B7" s="238"/>
      <c r="C7" s="238"/>
      <c r="D7" s="238"/>
      <c r="E7" s="238"/>
      <c r="F7" s="238"/>
      <c r="G7" s="238"/>
      <c r="H7" s="238"/>
      <c r="I7" s="238"/>
    </row>
    <row r="8" spans="1:9" ht="99.75" customHeight="1">
      <c r="A8" s="108" t="s">
        <v>10</v>
      </c>
      <c r="B8" s="110" t="s">
        <v>57</v>
      </c>
      <c r="C8" s="139" t="s">
        <v>232</v>
      </c>
      <c r="D8" s="61">
        <v>44197</v>
      </c>
      <c r="E8" s="61">
        <v>44561</v>
      </c>
      <c r="F8" s="61">
        <v>44197</v>
      </c>
      <c r="G8" s="61">
        <v>44561</v>
      </c>
      <c r="H8" s="252" t="s">
        <v>201</v>
      </c>
      <c r="I8" s="223"/>
    </row>
    <row r="9" spans="1:9" ht="98.25" customHeight="1">
      <c r="A9" s="108" t="s">
        <v>119</v>
      </c>
      <c r="B9" s="110" t="s">
        <v>58</v>
      </c>
      <c r="C9" s="139" t="s">
        <v>232</v>
      </c>
      <c r="D9" s="61">
        <v>44197</v>
      </c>
      <c r="E9" s="61">
        <v>44561</v>
      </c>
      <c r="F9" s="61">
        <v>44197</v>
      </c>
      <c r="G9" s="61">
        <v>44561</v>
      </c>
      <c r="H9" s="253"/>
      <c r="I9" s="224"/>
    </row>
    <row r="10" spans="1:9" ht="99.75" customHeight="1">
      <c r="A10" s="108" t="s">
        <v>120</v>
      </c>
      <c r="B10" s="110" t="s">
        <v>46</v>
      </c>
      <c r="C10" s="139" t="s">
        <v>232</v>
      </c>
      <c r="D10" s="61">
        <v>44197</v>
      </c>
      <c r="E10" s="61">
        <v>44561</v>
      </c>
      <c r="F10" s="61">
        <v>44197</v>
      </c>
      <c r="G10" s="61">
        <v>44561</v>
      </c>
      <c r="H10" s="118" t="s">
        <v>202</v>
      </c>
      <c r="I10" s="60"/>
    </row>
    <row r="11" spans="1:9" ht="99" customHeight="1">
      <c r="A11" s="233" t="s">
        <v>121</v>
      </c>
      <c r="B11" s="110" t="s">
        <v>39</v>
      </c>
      <c r="C11" s="139" t="s">
        <v>233</v>
      </c>
      <c r="D11" s="61">
        <v>44197</v>
      </c>
      <c r="E11" s="61">
        <v>44561</v>
      </c>
      <c r="F11" s="61">
        <v>44197</v>
      </c>
      <c r="G11" s="61">
        <v>44561</v>
      </c>
      <c r="H11" s="238" t="s">
        <v>223</v>
      </c>
      <c r="I11" s="60"/>
    </row>
    <row r="12" spans="1:9" ht="0.75" hidden="1" customHeight="1">
      <c r="A12" s="233"/>
      <c r="B12" s="110" t="s">
        <v>59</v>
      </c>
      <c r="C12" s="141"/>
      <c r="D12" s="61">
        <v>43101</v>
      </c>
      <c r="E12" s="61">
        <v>43465</v>
      </c>
      <c r="F12" s="61">
        <v>43101</v>
      </c>
      <c r="G12" s="61">
        <v>43465</v>
      </c>
      <c r="H12" s="238"/>
      <c r="I12" s="60"/>
    </row>
    <row r="13" spans="1:9" ht="69.75" customHeight="1">
      <c r="A13" s="108"/>
      <c r="B13" s="110" t="s">
        <v>59</v>
      </c>
      <c r="C13" s="139" t="s">
        <v>232</v>
      </c>
      <c r="D13" s="61"/>
      <c r="E13" s="63" t="s">
        <v>199</v>
      </c>
      <c r="F13" s="61"/>
      <c r="G13" s="63" t="s">
        <v>199</v>
      </c>
      <c r="H13" s="140" t="s">
        <v>222</v>
      </c>
      <c r="I13" s="60"/>
    </row>
    <row r="14" spans="1:9" ht="114" customHeight="1">
      <c r="A14" s="108"/>
      <c r="B14" s="110" t="s">
        <v>60</v>
      </c>
      <c r="C14" s="147" t="s">
        <v>262</v>
      </c>
      <c r="D14" s="61"/>
      <c r="E14" s="63" t="s">
        <v>199</v>
      </c>
      <c r="F14" s="61"/>
      <c r="G14" s="63" t="s">
        <v>199</v>
      </c>
      <c r="H14" s="118" t="s">
        <v>204</v>
      </c>
      <c r="I14" s="112"/>
    </row>
    <row r="15" spans="1:9" ht="91.5" customHeight="1">
      <c r="A15" s="108"/>
      <c r="B15" s="110" t="s">
        <v>61</v>
      </c>
      <c r="C15" s="139" t="s">
        <v>233</v>
      </c>
      <c r="D15" s="61"/>
      <c r="E15" s="63" t="s">
        <v>199</v>
      </c>
      <c r="F15" s="61"/>
      <c r="G15" s="63" t="s">
        <v>199</v>
      </c>
      <c r="H15" s="238" t="s">
        <v>203</v>
      </c>
      <c r="I15" s="60"/>
    </row>
    <row r="16" spans="1:9" ht="227.25" customHeight="1" thickBot="1">
      <c r="A16" s="108" t="s">
        <v>47</v>
      </c>
      <c r="B16" s="110" t="s">
        <v>62</v>
      </c>
      <c r="C16" s="139" t="s">
        <v>234</v>
      </c>
      <c r="D16" s="61">
        <v>44197</v>
      </c>
      <c r="E16" s="61">
        <v>44561</v>
      </c>
      <c r="F16" s="61">
        <v>44197</v>
      </c>
      <c r="G16" s="63" t="s">
        <v>199</v>
      </c>
      <c r="H16" s="238"/>
      <c r="I16" s="60"/>
    </row>
    <row r="17" spans="1:9" ht="408.75" customHeight="1">
      <c r="A17" s="244" t="s">
        <v>122</v>
      </c>
      <c r="B17" s="246" t="s">
        <v>63</v>
      </c>
      <c r="C17" s="214" t="s">
        <v>234</v>
      </c>
      <c r="D17" s="218">
        <v>44197</v>
      </c>
      <c r="E17" s="218">
        <v>44561</v>
      </c>
      <c r="F17" s="218">
        <v>44197</v>
      </c>
      <c r="G17" s="218">
        <v>44561</v>
      </c>
      <c r="H17" s="240" t="s">
        <v>184</v>
      </c>
      <c r="I17" s="60"/>
    </row>
    <row r="18" spans="1:9" ht="318" customHeight="1">
      <c r="A18" s="245"/>
      <c r="B18" s="247"/>
      <c r="C18" s="215"/>
      <c r="D18" s="219"/>
      <c r="E18" s="219"/>
      <c r="F18" s="219"/>
      <c r="G18" s="219"/>
      <c r="H18" s="241"/>
      <c r="I18" s="60"/>
    </row>
    <row r="19" spans="1:9" ht="219" customHeight="1">
      <c r="A19" s="108"/>
      <c r="B19" s="110" t="s">
        <v>151</v>
      </c>
      <c r="C19" s="139" t="s">
        <v>234</v>
      </c>
      <c r="D19" s="61"/>
      <c r="E19" s="61"/>
      <c r="F19" s="61"/>
      <c r="G19" s="61"/>
      <c r="H19" s="119"/>
      <c r="I19" s="60"/>
    </row>
    <row r="20" spans="1:9" ht="409.5" customHeight="1">
      <c r="A20" s="233" t="s">
        <v>48</v>
      </c>
      <c r="B20" s="238" t="s">
        <v>64</v>
      </c>
      <c r="C20" s="238" t="s">
        <v>235</v>
      </c>
      <c r="D20" s="218">
        <v>44197</v>
      </c>
      <c r="E20" s="218">
        <v>44561</v>
      </c>
      <c r="F20" s="218">
        <v>44197</v>
      </c>
      <c r="G20" s="218">
        <v>44561</v>
      </c>
      <c r="H20" s="220" t="s">
        <v>185</v>
      </c>
      <c r="I20" s="64"/>
    </row>
    <row r="21" spans="1:9" ht="409.5" customHeight="1">
      <c r="A21" s="233"/>
      <c r="B21" s="238"/>
      <c r="C21" s="238"/>
      <c r="D21" s="254"/>
      <c r="E21" s="254"/>
      <c r="F21" s="254"/>
      <c r="G21" s="254"/>
      <c r="H21" s="221"/>
      <c r="I21" s="64"/>
    </row>
    <row r="22" spans="1:9" ht="409.5" customHeight="1">
      <c r="A22" s="233"/>
      <c r="B22" s="238"/>
      <c r="C22" s="238"/>
      <c r="D22" s="254"/>
      <c r="E22" s="254"/>
      <c r="F22" s="254"/>
      <c r="G22" s="254"/>
      <c r="H22" s="221"/>
      <c r="I22" s="64"/>
    </row>
    <row r="23" spans="1:9" ht="409.5" customHeight="1">
      <c r="A23" s="233"/>
      <c r="B23" s="238"/>
      <c r="C23" s="238"/>
      <c r="D23" s="219"/>
      <c r="E23" s="219"/>
      <c r="F23" s="219"/>
      <c r="G23" s="219"/>
      <c r="H23" s="221"/>
      <c r="I23" s="227"/>
    </row>
    <row r="24" spans="1:9" ht="409.6" customHeight="1">
      <c r="A24" s="108"/>
      <c r="B24" s="110"/>
      <c r="C24" s="141"/>
      <c r="D24" s="61"/>
      <c r="E24" s="61"/>
      <c r="F24" s="61"/>
      <c r="G24" s="61"/>
      <c r="H24" s="222"/>
      <c r="I24" s="227"/>
    </row>
    <row r="25" spans="1:9" ht="129" customHeight="1">
      <c r="A25" s="108" t="s">
        <v>123</v>
      </c>
      <c r="B25" s="110" t="s">
        <v>45</v>
      </c>
      <c r="C25" s="220" t="s">
        <v>235</v>
      </c>
      <c r="D25" s="61">
        <v>44197</v>
      </c>
      <c r="E25" s="61">
        <v>44561</v>
      </c>
      <c r="F25" s="61">
        <v>44197</v>
      </c>
      <c r="G25" s="61">
        <v>44561</v>
      </c>
      <c r="H25" s="255" t="s">
        <v>224</v>
      </c>
      <c r="I25" s="106"/>
    </row>
    <row r="26" spans="1:9" ht="102" customHeight="1">
      <c r="A26" s="108"/>
      <c r="B26" s="110" t="s">
        <v>152</v>
      </c>
      <c r="C26" s="222"/>
      <c r="D26" s="61"/>
      <c r="E26" s="61">
        <v>44561</v>
      </c>
      <c r="F26" s="61"/>
      <c r="G26" s="61">
        <v>44561</v>
      </c>
      <c r="H26" s="256"/>
      <c r="I26" s="106"/>
    </row>
    <row r="27" spans="1:9" ht="93.75" customHeight="1">
      <c r="A27" s="108" t="s">
        <v>124</v>
      </c>
      <c r="B27" s="110" t="s">
        <v>40</v>
      </c>
      <c r="C27" s="149" t="s">
        <v>235</v>
      </c>
      <c r="D27" s="61">
        <v>44197</v>
      </c>
      <c r="E27" s="61">
        <v>44561</v>
      </c>
      <c r="F27" s="61">
        <v>44197</v>
      </c>
      <c r="G27" s="61">
        <v>44561</v>
      </c>
      <c r="H27" s="110"/>
      <c r="I27" s="107"/>
    </row>
    <row r="28" spans="1:9" ht="129" customHeight="1">
      <c r="A28" s="108" t="s">
        <v>49</v>
      </c>
      <c r="B28" s="110" t="s">
        <v>138</v>
      </c>
      <c r="C28" s="220" t="s">
        <v>234</v>
      </c>
      <c r="D28" s="61">
        <v>44197</v>
      </c>
      <c r="E28" s="61">
        <v>44561</v>
      </c>
      <c r="F28" s="61">
        <v>44197</v>
      </c>
      <c r="G28" s="61">
        <v>44561</v>
      </c>
      <c r="H28" s="118" t="s">
        <v>205</v>
      </c>
      <c r="I28" s="109"/>
    </row>
    <row r="29" spans="1:9" ht="100.5" customHeight="1">
      <c r="A29" s="108" t="s">
        <v>183</v>
      </c>
      <c r="B29" s="110" t="s">
        <v>153</v>
      </c>
      <c r="C29" s="222"/>
      <c r="D29" s="61">
        <v>44197</v>
      </c>
      <c r="E29" s="61">
        <v>44561</v>
      </c>
      <c r="F29" s="61">
        <v>44197</v>
      </c>
      <c r="G29" s="61">
        <v>44561</v>
      </c>
      <c r="H29" s="110"/>
      <c r="I29" s="109"/>
    </row>
    <row r="30" spans="1:9" ht="144" customHeight="1">
      <c r="A30" s="108"/>
      <c r="B30" s="110" t="s">
        <v>154</v>
      </c>
      <c r="C30" s="139" t="s">
        <v>234</v>
      </c>
      <c r="D30" s="61"/>
      <c r="E30" s="65">
        <v>44561</v>
      </c>
      <c r="F30" s="61"/>
      <c r="G30" s="61">
        <v>44561</v>
      </c>
      <c r="H30" s="141" t="s">
        <v>225</v>
      </c>
      <c r="I30" s="109"/>
    </row>
    <row r="31" spans="1:9" ht="142.5" customHeight="1">
      <c r="A31" s="108" t="s">
        <v>140</v>
      </c>
      <c r="B31" s="110" t="s">
        <v>139</v>
      </c>
      <c r="C31" s="220" t="s">
        <v>234</v>
      </c>
      <c r="D31" s="61">
        <v>44197</v>
      </c>
      <c r="E31" s="61">
        <v>44561</v>
      </c>
      <c r="F31" s="61">
        <v>44197</v>
      </c>
      <c r="G31" s="61">
        <v>44561</v>
      </c>
      <c r="H31" s="225" t="s">
        <v>145</v>
      </c>
      <c r="I31" s="109"/>
    </row>
    <row r="32" spans="1:9" ht="120" customHeight="1">
      <c r="A32" s="108" t="s">
        <v>156</v>
      </c>
      <c r="B32" s="110" t="s">
        <v>155</v>
      </c>
      <c r="C32" s="222"/>
      <c r="D32" s="61">
        <v>44197</v>
      </c>
      <c r="E32" s="61">
        <v>44561</v>
      </c>
      <c r="F32" s="61">
        <v>44197</v>
      </c>
      <c r="G32" s="61">
        <v>44561</v>
      </c>
      <c r="H32" s="226"/>
      <c r="I32" s="109"/>
    </row>
    <row r="33" spans="1:9" ht="141.75" customHeight="1">
      <c r="A33" s="108"/>
      <c r="B33" s="110" t="s">
        <v>157</v>
      </c>
      <c r="C33" s="139" t="s">
        <v>234</v>
      </c>
      <c r="D33" s="61"/>
      <c r="E33" s="65">
        <v>44561</v>
      </c>
      <c r="F33" s="61"/>
      <c r="G33" s="61">
        <v>44561</v>
      </c>
      <c r="H33" s="118" t="s">
        <v>206</v>
      </c>
      <c r="I33" s="109"/>
    </row>
    <row r="34" spans="1:9" ht="409.6" customHeight="1">
      <c r="A34" s="108" t="s">
        <v>161</v>
      </c>
      <c r="B34" s="67" t="s">
        <v>158</v>
      </c>
      <c r="C34" s="220" t="s">
        <v>236</v>
      </c>
      <c r="D34" s="61">
        <v>44197</v>
      </c>
      <c r="E34" s="61">
        <v>44561</v>
      </c>
      <c r="F34" s="61">
        <v>44197</v>
      </c>
      <c r="G34" s="61">
        <v>44561</v>
      </c>
      <c r="H34" s="214" t="s">
        <v>190</v>
      </c>
      <c r="I34" s="225"/>
    </row>
    <row r="35" spans="1:9" ht="72.75" customHeight="1">
      <c r="A35" s="108" t="s">
        <v>162</v>
      </c>
      <c r="B35" s="67" t="s">
        <v>159</v>
      </c>
      <c r="C35" s="222"/>
      <c r="D35" s="61">
        <v>44197</v>
      </c>
      <c r="E35" s="61">
        <v>44561</v>
      </c>
      <c r="F35" s="61">
        <v>44197</v>
      </c>
      <c r="G35" s="61">
        <v>44561</v>
      </c>
      <c r="H35" s="257"/>
      <c r="I35" s="258"/>
    </row>
    <row r="36" spans="1:9" ht="113.25" customHeight="1">
      <c r="A36" s="108"/>
      <c r="B36" s="67" t="s">
        <v>160</v>
      </c>
      <c r="C36" s="139" t="s">
        <v>236</v>
      </c>
      <c r="D36" s="61"/>
      <c r="E36" s="65">
        <v>44561</v>
      </c>
      <c r="F36" s="61"/>
      <c r="G36" s="61">
        <v>44561</v>
      </c>
      <c r="H36" s="215"/>
      <c r="I36" s="226"/>
    </row>
    <row r="37" spans="1:9" ht="41.25" customHeight="1">
      <c r="A37" s="108"/>
      <c r="B37" s="249" t="s">
        <v>65</v>
      </c>
      <c r="C37" s="249"/>
      <c r="D37" s="249"/>
      <c r="E37" s="249"/>
      <c r="F37" s="249"/>
      <c r="G37" s="249"/>
      <c r="H37" s="249"/>
      <c r="I37" s="109"/>
    </row>
    <row r="38" spans="1:9" ht="102" customHeight="1">
      <c r="A38" s="108" t="s">
        <v>28</v>
      </c>
      <c r="B38" s="110" t="s">
        <v>66</v>
      </c>
      <c r="C38" s="220" t="s">
        <v>236</v>
      </c>
      <c r="D38" s="61">
        <v>44197</v>
      </c>
      <c r="E38" s="61">
        <v>44561</v>
      </c>
      <c r="F38" s="61">
        <v>44197</v>
      </c>
      <c r="G38" s="61">
        <v>44561</v>
      </c>
      <c r="H38" s="220" t="s">
        <v>227</v>
      </c>
      <c r="I38" s="109"/>
    </row>
    <row r="39" spans="1:9" ht="162.75" customHeight="1">
      <c r="A39" s="68" t="s">
        <v>214</v>
      </c>
      <c r="B39" s="103" t="s">
        <v>163</v>
      </c>
      <c r="C39" s="222"/>
      <c r="D39" s="61">
        <v>44197</v>
      </c>
      <c r="E39" s="61">
        <v>44561</v>
      </c>
      <c r="F39" s="61">
        <v>44197</v>
      </c>
      <c r="G39" s="61">
        <v>44561</v>
      </c>
      <c r="H39" s="222"/>
      <c r="I39" s="105"/>
    </row>
    <row r="40" spans="1:9" ht="231" customHeight="1">
      <c r="A40" s="244"/>
      <c r="B40" s="214" t="s">
        <v>164</v>
      </c>
      <c r="C40" s="214" t="s">
        <v>236</v>
      </c>
      <c r="D40" s="250"/>
      <c r="E40" s="216" t="s">
        <v>200</v>
      </c>
      <c r="F40" s="218"/>
      <c r="G40" s="216" t="s">
        <v>187</v>
      </c>
      <c r="H40" s="214" t="s">
        <v>197</v>
      </c>
      <c r="I40" s="225"/>
    </row>
    <row r="41" spans="1:9" ht="233.25" customHeight="1">
      <c r="A41" s="245"/>
      <c r="B41" s="215"/>
      <c r="C41" s="215"/>
      <c r="D41" s="251"/>
      <c r="E41" s="217"/>
      <c r="F41" s="219"/>
      <c r="G41" s="217"/>
      <c r="H41" s="215"/>
      <c r="I41" s="226"/>
    </row>
    <row r="42" spans="1:9" ht="114" customHeight="1">
      <c r="A42" s="108" t="s">
        <v>29</v>
      </c>
      <c r="B42" s="110" t="s">
        <v>67</v>
      </c>
      <c r="C42" s="220" t="s">
        <v>238</v>
      </c>
      <c r="D42" s="61">
        <v>44197</v>
      </c>
      <c r="E42" s="61">
        <v>44561</v>
      </c>
      <c r="F42" s="61">
        <v>44197</v>
      </c>
      <c r="G42" s="61">
        <v>44561</v>
      </c>
      <c r="H42" s="141" t="s">
        <v>226</v>
      </c>
      <c r="I42" s="112"/>
    </row>
    <row r="43" spans="1:9" ht="192" customHeight="1">
      <c r="A43" s="108" t="s">
        <v>141</v>
      </c>
      <c r="B43" s="110" t="s">
        <v>68</v>
      </c>
      <c r="C43" s="222"/>
      <c r="D43" s="61">
        <v>44197</v>
      </c>
      <c r="E43" s="61">
        <v>44561</v>
      </c>
      <c r="F43" s="61">
        <v>44197</v>
      </c>
      <c r="G43" s="61">
        <v>44561</v>
      </c>
      <c r="H43" s="140" t="s">
        <v>226</v>
      </c>
      <c r="I43" s="112"/>
    </row>
    <row r="44" spans="1:9" ht="323.25" customHeight="1">
      <c r="A44" s="108"/>
      <c r="B44" s="110" t="s">
        <v>165</v>
      </c>
      <c r="C44" s="115" t="s">
        <v>239</v>
      </c>
      <c r="D44" s="61"/>
      <c r="E44" s="63" t="s">
        <v>199</v>
      </c>
      <c r="F44" s="61"/>
      <c r="G44" s="63" t="s">
        <v>207</v>
      </c>
      <c r="H44" s="110" t="s">
        <v>188</v>
      </c>
      <c r="I44" s="112"/>
    </row>
    <row r="45" spans="1:9" ht="271.5" customHeight="1">
      <c r="A45" s="101" t="s">
        <v>30</v>
      </c>
      <c r="B45" s="103" t="s">
        <v>70</v>
      </c>
      <c r="C45" s="139" t="s">
        <v>237</v>
      </c>
      <c r="D45" s="61">
        <v>44197</v>
      </c>
      <c r="E45" s="61">
        <v>44561</v>
      </c>
      <c r="F45" s="61">
        <v>44197</v>
      </c>
      <c r="G45" s="61">
        <v>44561</v>
      </c>
      <c r="H45" s="142" t="s">
        <v>228</v>
      </c>
      <c r="I45" s="105"/>
    </row>
    <row r="46" spans="1:9" s="122" customFormat="1" ht="64.5" customHeight="1">
      <c r="A46" s="69" t="s">
        <v>150</v>
      </c>
      <c r="B46" s="67" t="s">
        <v>167</v>
      </c>
      <c r="C46" s="220" t="s">
        <v>237</v>
      </c>
      <c r="D46" s="61">
        <v>44197</v>
      </c>
      <c r="E46" s="61">
        <v>44561</v>
      </c>
      <c r="F46" s="61">
        <v>44197</v>
      </c>
      <c r="G46" s="61">
        <v>44561</v>
      </c>
      <c r="H46" s="220" t="s">
        <v>246</v>
      </c>
      <c r="I46" s="225"/>
    </row>
    <row r="47" spans="1:9" ht="67.5" customHeight="1">
      <c r="A47" s="113"/>
      <c r="B47" s="104" t="s">
        <v>166</v>
      </c>
      <c r="C47" s="222"/>
      <c r="D47" s="102"/>
      <c r="E47" s="114">
        <v>44561</v>
      </c>
      <c r="F47" s="102"/>
      <c r="G47" s="65">
        <v>44561</v>
      </c>
      <c r="H47" s="222"/>
      <c r="I47" s="226"/>
    </row>
    <row r="48" spans="1:9" ht="115.5" customHeight="1">
      <c r="A48" s="244" t="s">
        <v>142</v>
      </c>
      <c r="B48" s="110" t="s">
        <v>69</v>
      </c>
      <c r="C48" s="220" t="s">
        <v>240</v>
      </c>
      <c r="D48" s="61">
        <v>44197</v>
      </c>
      <c r="E48" s="61">
        <v>44561</v>
      </c>
      <c r="F48" s="61">
        <v>44197</v>
      </c>
      <c r="G48" s="61">
        <v>44561</v>
      </c>
      <c r="H48" s="220" t="s">
        <v>189</v>
      </c>
      <c r="I48" s="225"/>
    </row>
    <row r="49" spans="1:9" ht="129" customHeight="1">
      <c r="A49" s="245"/>
      <c r="B49" s="110" t="s">
        <v>168</v>
      </c>
      <c r="C49" s="222"/>
      <c r="D49" s="61"/>
      <c r="E49" s="65">
        <v>44561</v>
      </c>
      <c r="F49" s="61"/>
      <c r="G49" s="65"/>
      <c r="H49" s="222"/>
      <c r="I49" s="226"/>
    </row>
    <row r="50" spans="1:9" ht="68.25" customHeight="1">
      <c r="A50" s="108"/>
      <c r="B50" s="249" t="s">
        <v>149</v>
      </c>
      <c r="C50" s="249"/>
      <c r="D50" s="249"/>
      <c r="E50" s="249"/>
      <c r="F50" s="249"/>
      <c r="G50" s="249"/>
      <c r="H50" s="249"/>
      <c r="I50" s="249"/>
    </row>
    <row r="51" spans="1:9" ht="210" customHeight="1">
      <c r="A51" s="108" t="s">
        <v>31</v>
      </c>
      <c r="B51" s="110" t="s">
        <v>74</v>
      </c>
      <c r="C51" s="214" t="s">
        <v>241</v>
      </c>
      <c r="D51" s="218">
        <v>44197</v>
      </c>
      <c r="E51" s="218">
        <v>44561</v>
      </c>
      <c r="F51" s="218">
        <v>44197</v>
      </c>
      <c r="G51" s="218">
        <v>44561</v>
      </c>
      <c r="H51" s="214" t="s">
        <v>208</v>
      </c>
      <c r="I51" s="225"/>
    </row>
    <row r="52" spans="1:9" ht="248.25" customHeight="1">
      <c r="A52" s="140" t="s">
        <v>219</v>
      </c>
      <c r="B52" s="67" t="s">
        <v>169</v>
      </c>
      <c r="C52" s="215"/>
      <c r="D52" s="219"/>
      <c r="E52" s="219"/>
      <c r="F52" s="219"/>
      <c r="G52" s="219"/>
      <c r="H52" s="215"/>
      <c r="I52" s="226"/>
    </row>
    <row r="53" spans="1:9" ht="249" customHeight="1">
      <c r="A53" s="140"/>
      <c r="B53" s="110" t="s">
        <v>170</v>
      </c>
      <c r="C53" s="141" t="s">
        <v>242</v>
      </c>
      <c r="D53" s="61"/>
      <c r="E53" s="65">
        <v>44561</v>
      </c>
      <c r="F53" s="61"/>
      <c r="G53" s="65">
        <v>44429</v>
      </c>
      <c r="H53" s="141" t="s">
        <v>209</v>
      </c>
      <c r="I53" s="112"/>
    </row>
    <row r="54" spans="1:9" ht="264.75" customHeight="1">
      <c r="A54" s="140" t="s">
        <v>218</v>
      </c>
      <c r="B54" s="110" t="s">
        <v>75</v>
      </c>
      <c r="C54" s="141" t="s">
        <v>243</v>
      </c>
      <c r="D54" s="61">
        <v>44197</v>
      </c>
      <c r="E54" s="61">
        <v>44561</v>
      </c>
      <c r="F54" s="61">
        <v>44197</v>
      </c>
      <c r="G54" s="61">
        <v>44561</v>
      </c>
      <c r="H54" s="141" t="s">
        <v>229</v>
      </c>
      <c r="I54" s="112"/>
    </row>
    <row r="55" spans="1:9" ht="186" customHeight="1">
      <c r="A55" s="244" t="s">
        <v>220</v>
      </c>
      <c r="B55" s="246" t="s">
        <v>76</v>
      </c>
      <c r="C55" s="214" t="s">
        <v>243</v>
      </c>
      <c r="D55" s="218">
        <v>44197</v>
      </c>
      <c r="E55" s="218">
        <v>44561</v>
      </c>
      <c r="F55" s="218">
        <v>44197</v>
      </c>
      <c r="G55" s="242"/>
      <c r="H55" s="228" t="s">
        <v>186</v>
      </c>
      <c r="I55" s="225"/>
    </row>
    <row r="56" spans="1:9" ht="338.25" customHeight="1">
      <c r="A56" s="245"/>
      <c r="B56" s="247"/>
      <c r="C56" s="215"/>
      <c r="D56" s="219"/>
      <c r="E56" s="219"/>
      <c r="F56" s="219"/>
      <c r="G56" s="243"/>
      <c r="H56" s="229"/>
      <c r="I56" s="226"/>
    </row>
    <row r="57" spans="1:9" ht="242.25" customHeight="1">
      <c r="A57" s="108"/>
      <c r="B57" s="110" t="s">
        <v>171</v>
      </c>
      <c r="C57" s="141" t="s">
        <v>243</v>
      </c>
      <c r="D57" s="61"/>
      <c r="E57" s="63" t="s">
        <v>199</v>
      </c>
      <c r="F57" s="61"/>
      <c r="G57" s="65">
        <v>44561</v>
      </c>
      <c r="H57" s="141" t="s">
        <v>231</v>
      </c>
      <c r="I57" s="112"/>
    </row>
    <row r="58" spans="1:9" ht="240.75" customHeight="1">
      <c r="A58" s="108" t="s">
        <v>92</v>
      </c>
      <c r="B58" s="110" t="s">
        <v>72</v>
      </c>
      <c r="C58" s="214" t="s">
        <v>243</v>
      </c>
      <c r="D58" s="61">
        <v>44197</v>
      </c>
      <c r="E58" s="61">
        <v>44561</v>
      </c>
      <c r="F58" s="61">
        <v>44197</v>
      </c>
      <c r="G58" s="61">
        <v>44561</v>
      </c>
      <c r="H58" s="214" t="s">
        <v>230</v>
      </c>
      <c r="I58" s="223"/>
    </row>
    <row r="59" spans="1:9" ht="105" customHeight="1">
      <c r="A59" s="108" t="s">
        <v>125</v>
      </c>
      <c r="B59" s="110" t="s">
        <v>73</v>
      </c>
      <c r="C59" s="215"/>
      <c r="D59" s="61">
        <v>44197</v>
      </c>
      <c r="E59" s="61">
        <v>44561</v>
      </c>
      <c r="F59" s="61">
        <v>44197</v>
      </c>
      <c r="G59" s="61">
        <v>44561</v>
      </c>
      <c r="H59" s="215"/>
      <c r="I59" s="224"/>
    </row>
    <row r="60" spans="1:9" ht="246" customHeight="1">
      <c r="A60" s="108"/>
      <c r="B60" s="110" t="s">
        <v>172</v>
      </c>
      <c r="C60" s="141" t="s">
        <v>244</v>
      </c>
      <c r="D60" s="61"/>
      <c r="E60" s="65">
        <v>44196</v>
      </c>
      <c r="F60" s="61"/>
      <c r="G60" s="65">
        <v>44196</v>
      </c>
      <c r="H60" s="110" t="s">
        <v>194</v>
      </c>
      <c r="I60" s="60"/>
    </row>
    <row r="61" spans="1:9" ht="119.25" customHeight="1">
      <c r="A61" s="108" t="s">
        <v>93</v>
      </c>
      <c r="B61" s="110" t="s">
        <v>77</v>
      </c>
      <c r="C61" s="220" t="s">
        <v>245</v>
      </c>
      <c r="D61" s="61">
        <v>44197</v>
      </c>
      <c r="E61" s="61">
        <v>44561</v>
      </c>
      <c r="F61" s="61">
        <v>44197</v>
      </c>
      <c r="G61" s="61">
        <v>44561</v>
      </c>
      <c r="H61" s="220" t="s">
        <v>221</v>
      </c>
      <c r="I61" s="223"/>
    </row>
    <row r="62" spans="1:9" ht="150" customHeight="1">
      <c r="A62" s="108" t="s">
        <v>175</v>
      </c>
      <c r="B62" s="67" t="s">
        <v>174</v>
      </c>
      <c r="C62" s="221"/>
      <c r="D62" s="66"/>
      <c r="E62" s="66"/>
      <c r="F62" s="66"/>
      <c r="G62" s="66"/>
      <c r="H62" s="221"/>
      <c r="I62" s="259"/>
    </row>
    <row r="63" spans="1:9" ht="111" customHeight="1">
      <c r="A63" s="108"/>
      <c r="B63" s="110" t="s">
        <v>173</v>
      </c>
      <c r="C63" s="222"/>
      <c r="D63" s="66"/>
      <c r="E63" s="63" t="s">
        <v>199</v>
      </c>
      <c r="F63" s="66"/>
      <c r="G63" s="63" t="s">
        <v>199</v>
      </c>
      <c r="H63" s="222"/>
      <c r="I63" s="224"/>
    </row>
    <row r="64" spans="1:9" ht="49.5" customHeight="1">
      <c r="A64" s="108"/>
      <c r="B64" s="249" t="s">
        <v>78</v>
      </c>
      <c r="C64" s="249"/>
      <c r="D64" s="249"/>
      <c r="E64" s="249"/>
      <c r="F64" s="249"/>
      <c r="G64" s="249"/>
      <c r="H64" s="249"/>
      <c r="I64" s="60"/>
    </row>
    <row r="65" spans="1:9" ht="72" customHeight="1">
      <c r="A65" s="108" t="s">
        <v>52</v>
      </c>
      <c r="B65" s="110" t="s">
        <v>79</v>
      </c>
      <c r="C65" s="141"/>
      <c r="D65" s="61">
        <v>44197</v>
      </c>
      <c r="E65" s="61">
        <v>44561</v>
      </c>
      <c r="F65" s="61">
        <v>44197</v>
      </c>
      <c r="G65" s="61">
        <v>44561</v>
      </c>
      <c r="H65" s="110"/>
      <c r="I65" s="60"/>
    </row>
    <row r="66" spans="1:9" ht="93.75" customHeight="1">
      <c r="A66" s="154"/>
      <c r="B66" s="213" t="s">
        <v>117</v>
      </c>
      <c r="C66" s="213"/>
      <c r="D66" s="213"/>
      <c r="E66" s="155"/>
      <c r="F66" s="155"/>
      <c r="G66" s="155"/>
      <c r="H66" s="213" t="s">
        <v>116</v>
      </c>
      <c r="I66" s="213"/>
    </row>
    <row r="67" spans="1:9">
      <c r="A67" s="120"/>
      <c r="B67" s="123"/>
      <c r="C67" s="123"/>
      <c r="D67" s="124"/>
      <c r="E67" s="124"/>
      <c r="F67" s="124"/>
      <c r="G67" s="124"/>
      <c r="H67" s="123"/>
      <c r="I67" s="125"/>
    </row>
    <row r="68" spans="1:9" ht="54" customHeight="1">
      <c r="A68" s="120"/>
      <c r="B68" s="123"/>
      <c r="C68" s="123"/>
      <c r="D68" s="124"/>
      <c r="E68" s="124"/>
      <c r="F68" s="124"/>
      <c r="G68" s="124"/>
      <c r="H68" s="123"/>
      <c r="I68" s="125"/>
    </row>
    <row r="69" spans="1:9" ht="93" customHeight="1">
      <c r="A69" s="113"/>
      <c r="B69" s="104"/>
      <c r="C69" s="131"/>
      <c r="D69" s="102"/>
      <c r="E69" s="102"/>
      <c r="F69" s="102"/>
      <c r="G69" s="126"/>
      <c r="H69" s="113"/>
      <c r="I69" s="127"/>
    </row>
    <row r="70" spans="1:9" ht="130.5" customHeight="1">
      <c r="A70" s="108"/>
      <c r="B70" s="110"/>
      <c r="C70" s="129"/>
      <c r="D70" s="61"/>
      <c r="E70" s="61"/>
      <c r="F70" s="61"/>
      <c r="G70" s="128"/>
      <c r="H70" s="110"/>
      <c r="I70" s="60"/>
    </row>
    <row r="71" spans="1:9" ht="129.75" customHeight="1">
      <c r="A71" s="108"/>
      <c r="B71" s="110"/>
      <c r="C71" s="129"/>
      <c r="D71" s="61"/>
      <c r="E71" s="61"/>
      <c r="F71" s="61"/>
      <c r="G71" s="128"/>
      <c r="H71" s="110"/>
      <c r="I71" s="60"/>
    </row>
    <row r="72" spans="1:9" ht="119.25" customHeight="1">
      <c r="A72" s="108"/>
      <c r="B72" s="110"/>
      <c r="C72" s="141"/>
      <c r="D72" s="61"/>
      <c r="E72" s="61"/>
      <c r="F72" s="61"/>
      <c r="G72" s="128"/>
      <c r="H72" s="110"/>
      <c r="I72" s="60"/>
    </row>
    <row r="73" spans="1:9" ht="150" customHeight="1">
      <c r="A73" s="108"/>
      <c r="B73" s="110"/>
      <c r="C73" s="141"/>
      <c r="D73" s="61"/>
      <c r="E73" s="61"/>
      <c r="F73" s="61"/>
      <c r="G73" s="128"/>
      <c r="H73" s="110"/>
      <c r="I73" s="60"/>
    </row>
    <row r="74" spans="1:9" ht="183.75" customHeight="1">
      <c r="A74" s="108"/>
      <c r="B74" s="110"/>
      <c r="C74" s="129"/>
      <c r="D74" s="61"/>
      <c r="E74" s="61"/>
      <c r="F74" s="61"/>
      <c r="G74" s="128"/>
      <c r="H74" s="110"/>
      <c r="I74" s="60"/>
    </row>
    <row r="75" spans="1:9">
      <c r="A75" s="108"/>
      <c r="B75" s="110"/>
      <c r="C75" s="129"/>
      <c r="D75" s="61"/>
      <c r="E75" s="61"/>
      <c r="F75" s="61"/>
      <c r="G75" s="128"/>
      <c r="H75" s="110"/>
      <c r="I75" s="60"/>
    </row>
    <row r="76" spans="1:9" ht="207.75" customHeight="1">
      <c r="A76" s="108"/>
      <c r="B76" s="110"/>
      <c r="C76" s="129"/>
      <c r="D76" s="61"/>
      <c r="E76" s="61"/>
      <c r="F76" s="61"/>
      <c r="G76" s="128"/>
      <c r="H76" s="110"/>
      <c r="I76" s="60"/>
    </row>
    <row r="77" spans="1:9" ht="40.5" customHeight="1">
      <c r="A77" s="230"/>
      <c r="B77" s="231"/>
      <c r="C77" s="231"/>
      <c r="D77" s="231"/>
      <c r="E77" s="231"/>
      <c r="F77" s="231"/>
      <c r="G77" s="231"/>
      <c r="H77" s="231"/>
      <c r="I77" s="232"/>
    </row>
    <row r="78" spans="1:9" ht="138" customHeight="1">
      <c r="A78" s="110"/>
      <c r="B78" s="110"/>
      <c r="C78" s="141"/>
      <c r="D78" s="61"/>
      <c r="E78" s="61"/>
      <c r="F78" s="61"/>
      <c r="G78" s="128"/>
      <c r="H78" s="108"/>
      <c r="I78" s="122"/>
    </row>
    <row r="79" spans="1:9">
      <c r="A79" s="110"/>
      <c r="B79" s="110"/>
      <c r="C79" s="141"/>
      <c r="D79" s="110"/>
      <c r="E79" s="110"/>
      <c r="F79" s="110"/>
      <c r="G79" s="129"/>
      <c r="H79" s="110"/>
      <c r="I79" s="122"/>
    </row>
    <row r="80" spans="1:9" ht="87" customHeight="1">
      <c r="A80" s="110"/>
      <c r="B80" s="110"/>
      <c r="C80" s="141"/>
      <c r="D80" s="110"/>
      <c r="E80" s="110"/>
      <c r="F80" s="110"/>
      <c r="G80" s="129"/>
      <c r="H80" s="110"/>
      <c r="I80" s="122"/>
    </row>
    <row r="81" spans="1:9">
      <c r="A81" s="110"/>
      <c r="B81" s="110"/>
      <c r="C81" s="141"/>
      <c r="D81" s="103"/>
      <c r="E81" s="103"/>
      <c r="F81" s="103"/>
      <c r="G81" s="130"/>
      <c r="H81" s="110"/>
      <c r="I81" s="122"/>
    </row>
    <row r="82" spans="1:9" ht="141.75" customHeight="1">
      <c r="A82" s="110"/>
      <c r="B82" s="110"/>
      <c r="C82" s="129"/>
      <c r="D82" s="61"/>
      <c r="E82" s="61"/>
      <c r="F82" s="61"/>
      <c r="G82" s="128"/>
      <c r="H82" s="110"/>
      <c r="I82" s="122"/>
    </row>
    <row r="83" spans="1:9" ht="68.25" customHeight="1">
      <c r="A83" s="110"/>
      <c r="B83" s="110"/>
      <c r="C83" s="141"/>
      <c r="D83" s="104"/>
      <c r="E83" s="104"/>
      <c r="F83" s="104"/>
      <c r="G83" s="131"/>
      <c r="H83" s="110"/>
      <c r="I83" s="122"/>
    </row>
    <row r="84" spans="1:9" ht="15" customHeight="1">
      <c r="A84" s="231"/>
      <c r="B84" s="248"/>
      <c r="C84" s="248"/>
      <c r="D84" s="248"/>
      <c r="E84" s="248"/>
      <c r="F84" s="248"/>
      <c r="G84" s="248"/>
      <c r="H84" s="231"/>
      <c r="I84" s="231"/>
    </row>
    <row r="85" spans="1:9">
      <c r="A85" s="123"/>
      <c r="B85" s="123"/>
      <c r="C85" s="123"/>
      <c r="D85" s="121"/>
      <c r="E85" s="121"/>
      <c r="F85" s="121"/>
      <c r="G85" s="121"/>
      <c r="H85" s="121"/>
      <c r="I85" s="132"/>
    </row>
    <row r="86" spans="1:9">
      <c r="A86" s="123"/>
      <c r="B86" s="123"/>
      <c r="C86" s="123"/>
      <c r="D86" s="121"/>
      <c r="E86" s="121"/>
      <c r="F86" s="121"/>
      <c r="G86" s="121"/>
      <c r="H86" s="121"/>
      <c r="I86" s="132"/>
    </row>
    <row r="87" spans="1:9">
      <c r="A87" s="123"/>
      <c r="B87" s="123"/>
      <c r="C87" s="123"/>
      <c r="D87" s="121"/>
      <c r="E87" s="121"/>
      <c r="F87" s="121"/>
      <c r="G87" s="121"/>
      <c r="H87" s="121"/>
      <c r="I87" s="132"/>
    </row>
    <row r="88" spans="1:9">
      <c r="A88" s="123"/>
      <c r="B88" s="123"/>
      <c r="C88" s="123"/>
      <c r="D88" s="121"/>
      <c r="E88" s="121"/>
      <c r="F88" s="121"/>
      <c r="G88" s="121"/>
      <c r="H88" s="121"/>
      <c r="I88" s="132"/>
    </row>
  </sheetData>
  <mergeCells count="88">
    <mergeCell ref="C58:C59"/>
    <mergeCell ref="C61:C63"/>
    <mergeCell ref="I61:I63"/>
    <mergeCell ref="A48:A49"/>
    <mergeCell ref="I48:I49"/>
    <mergeCell ref="C51:C52"/>
    <mergeCell ref="H51:H52"/>
    <mergeCell ref="G51:G52"/>
    <mergeCell ref="F51:F52"/>
    <mergeCell ref="E51:E52"/>
    <mergeCell ref="D51:D52"/>
    <mergeCell ref="I51:I52"/>
    <mergeCell ref="F55:F56"/>
    <mergeCell ref="I55:I56"/>
    <mergeCell ref="D55:D56"/>
    <mergeCell ref="E55:E56"/>
    <mergeCell ref="C25:C26"/>
    <mergeCell ref="C28:C29"/>
    <mergeCell ref="C31:C32"/>
    <mergeCell ref="C34:C35"/>
    <mergeCell ref="C38:C39"/>
    <mergeCell ref="C42:C43"/>
    <mergeCell ref="C46:C47"/>
    <mergeCell ref="C48:C49"/>
    <mergeCell ref="A55:A56"/>
    <mergeCell ref="B55:B56"/>
    <mergeCell ref="C55:C56"/>
    <mergeCell ref="H25:H26"/>
    <mergeCell ref="H31:H32"/>
    <mergeCell ref="H34:H36"/>
    <mergeCell ref="I34:I36"/>
    <mergeCell ref="H48:H49"/>
    <mergeCell ref="H46:H47"/>
    <mergeCell ref="I46:I47"/>
    <mergeCell ref="H38:H39"/>
    <mergeCell ref="D20:D23"/>
    <mergeCell ref="E20:E23"/>
    <mergeCell ref="G20:G23"/>
    <mergeCell ref="F20:F23"/>
    <mergeCell ref="H20:H24"/>
    <mergeCell ref="A84:I84"/>
    <mergeCell ref="A6:I6"/>
    <mergeCell ref="B50:I50"/>
    <mergeCell ref="B64:H64"/>
    <mergeCell ref="A11:A12"/>
    <mergeCell ref="H11:H12"/>
    <mergeCell ref="A7:I7"/>
    <mergeCell ref="B37:H37"/>
    <mergeCell ref="B20:B23"/>
    <mergeCell ref="C20:C23"/>
    <mergeCell ref="A40:A41"/>
    <mergeCell ref="B40:B41"/>
    <mergeCell ref="C40:C41"/>
    <mergeCell ref="D40:D41"/>
    <mergeCell ref="H8:H9"/>
    <mergeCell ref="H15:H16"/>
    <mergeCell ref="A77:I77"/>
    <mergeCell ref="A20:A23"/>
    <mergeCell ref="A2:I2"/>
    <mergeCell ref="D3:E3"/>
    <mergeCell ref="C3:C4"/>
    <mergeCell ref="B3:B4"/>
    <mergeCell ref="A3:A4"/>
    <mergeCell ref="F3:G3"/>
    <mergeCell ref="I3:I4"/>
    <mergeCell ref="H17:H18"/>
    <mergeCell ref="G55:G56"/>
    <mergeCell ref="A17:A18"/>
    <mergeCell ref="B17:B18"/>
    <mergeCell ref="C17:C18"/>
    <mergeCell ref="I8:I9"/>
    <mergeCell ref="G17:G18"/>
    <mergeCell ref="H1:I1"/>
    <mergeCell ref="B66:D66"/>
    <mergeCell ref="H66:I66"/>
    <mergeCell ref="H58:H59"/>
    <mergeCell ref="H40:H41"/>
    <mergeCell ref="E40:E41"/>
    <mergeCell ref="F40:F41"/>
    <mergeCell ref="G40:G41"/>
    <mergeCell ref="H61:H63"/>
    <mergeCell ref="I58:I59"/>
    <mergeCell ref="I40:I41"/>
    <mergeCell ref="I23:I24"/>
    <mergeCell ref="H55:H56"/>
    <mergeCell ref="D17:D18"/>
    <mergeCell ref="E17:E18"/>
    <mergeCell ref="F17:F18"/>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dimension ref="A2:D31"/>
  <sheetViews>
    <sheetView topLeftCell="A4" workbookViewId="0">
      <selection activeCell="D20" sqref="D20"/>
    </sheetView>
  </sheetViews>
  <sheetFormatPr defaultRowHeight="15.75"/>
  <cols>
    <col min="1" max="1" width="17.5703125" style="41" customWidth="1"/>
    <col min="2" max="2" width="36.28515625" style="41" customWidth="1"/>
    <col min="3" max="3" width="21.28515625" style="41" customWidth="1"/>
    <col min="4" max="4" width="41.7109375" style="41" customWidth="1"/>
    <col min="5" max="16384" width="9.140625" style="41"/>
  </cols>
  <sheetData>
    <row r="2" spans="1:4">
      <c r="A2" s="3"/>
      <c r="B2" s="3"/>
      <c r="C2" s="2"/>
    </row>
    <row r="3" spans="1:4">
      <c r="A3" s="3"/>
      <c r="B3" s="3"/>
      <c r="C3" s="2"/>
    </row>
    <row r="4" spans="1:4">
      <c r="A4" s="3"/>
      <c r="B4" s="3"/>
      <c r="C4" s="3"/>
    </row>
    <row r="5" spans="1:4">
      <c r="B5" s="42"/>
      <c r="C5" s="43"/>
      <c r="D5" s="3"/>
    </row>
    <row r="6" spans="1:4">
      <c r="B6" s="44"/>
      <c r="C6" s="44"/>
      <c r="D6" s="44"/>
    </row>
    <row r="7" spans="1:4">
      <c r="B7" s="3"/>
      <c r="C7" s="3"/>
      <c r="D7" s="2"/>
    </row>
    <row r="8" spans="1:4">
      <c r="B8" s="3"/>
      <c r="C8" s="3"/>
      <c r="D8" s="2"/>
    </row>
    <row r="9" spans="1:4">
      <c r="B9" s="3"/>
      <c r="C9" s="3"/>
      <c r="D9" s="3"/>
    </row>
    <row r="13" spans="1:4">
      <c r="B13" s="42"/>
      <c r="C13" s="3"/>
      <c r="D13" s="3"/>
    </row>
    <row r="14" spans="1:4">
      <c r="B14" s="3"/>
      <c r="C14" s="3"/>
      <c r="D14" s="2"/>
    </row>
    <row r="15" spans="1:4">
      <c r="B15" s="3"/>
      <c r="C15" s="3"/>
      <c r="D15" s="3"/>
    </row>
    <row r="16" spans="1:4">
      <c r="B16" s="3"/>
      <c r="C16" s="3"/>
      <c r="D16" s="3"/>
    </row>
    <row r="23" spans="2:4">
      <c r="B23" s="260"/>
      <c r="C23" s="261"/>
      <c r="D23" s="261"/>
    </row>
    <row r="24" spans="2:4">
      <c r="B24" s="260"/>
      <c r="C24" s="261"/>
      <c r="D24" s="261"/>
    </row>
    <row r="25" spans="2:4">
      <c r="B25" s="260"/>
      <c r="C25" s="261"/>
      <c r="D25" s="261"/>
    </row>
    <row r="26" spans="2:4">
      <c r="B26" s="260"/>
      <c r="C26" s="261"/>
      <c r="D26" s="261"/>
    </row>
    <row r="27" spans="2:4">
      <c r="B27" s="260"/>
      <c r="C27" s="261"/>
      <c r="D27" s="261"/>
    </row>
    <row r="28" spans="2:4">
      <c r="B28" s="1"/>
      <c r="C28" s="1"/>
      <c r="D28" s="1"/>
    </row>
    <row r="29" spans="2:4">
      <c r="B29" s="3"/>
      <c r="C29" s="3"/>
      <c r="D29" s="2"/>
    </row>
    <row r="31" spans="2:4">
      <c r="B31" s="1"/>
      <c r="C31" s="1"/>
      <c r="D31" s="1"/>
    </row>
  </sheetData>
  <mergeCells count="3">
    <mergeCell ref="B23:B27"/>
    <mergeCell ref="C23:C27"/>
    <mergeCell ref="D23:D27"/>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Лист1</vt:lpstr>
      <vt:lpstr>Лист2</vt:lpstr>
      <vt:lpstr>Лист3</vt:lpstr>
      <vt:lpstr>Лист4</vt:lpstr>
      <vt:lpstr>Лист5</vt:lpstr>
      <vt:lpstr>Лист3!OLE_LINK1</vt:lpstr>
      <vt:lpstr>Лист4!OLE_LINK5</vt:lpstr>
      <vt:lpstr>Лист4!OLE_LINK7</vt:lpstr>
      <vt:lpstr>Лист4!OLE_LINK9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2022-03-29T09:06:50Z</dcterms:modified>
</cp:coreProperties>
</file>