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факт 2016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<sst xmlns="http://schemas.openxmlformats.org/spreadsheetml/2006/main" count="98" uniqueCount="93">
  <si>
    <t>С М Е Т А
затрат и поступлений на управление, эксплуатацию  жилого дома 
№ 30 по ул, Бутырина на 2016 год,</t>
  </si>
  <si>
    <t>№ п/п</t>
  </si>
  <si>
    <t>Статьи затрат</t>
  </si>
  <si>
    <t>В месяц (руб,)</t>
  </si>
  <si>
    <t>В год – предполагаемые затраты (руб,)</t>
  </si>
  <si>
    <t>Административно-управленческие расходы,</t>
  </si>
  <si>
    <t>1.1.</t>
  </si>
  <si>
    <t>Планируемый фонд оплаты труда (в т,ч, НДФЛ), в т,ч,</t>
  </si>
  <si>
    <t>1.2.</t>
  </si>
  <si>
    <t>Услуги банка</t>
  </si>
  <si>
    <t>1.3.</t>
  </si>
  <si>
    <t>Налоги и сборы с зар, платы (ПФР, ФСС)</t>
  </si>
  <si>
    <t>1.4.</t>
  </si>
  <si>
    <t>Канцтовары, литература, расходные материалы, расходы на телефонную связь,</t>
  </si>
  <si>
    <t>1.5.</t>
  </si>
  <si>
    <t>Приобретение компьютера и прочей техники для нужд учета ТСЖ</t>
  </si>
  <si>
    <t>1.6.</t>
  </si>
  <si>
    <t>Сдача отчетности по ТКС, Бух. Услуги</t>
  </si>
  <si>
    <t xml:space="preserve">Содержание  мест общего пользования, </t>
  </si>
  <si>
    <t>2.1.</t>
  </si>
  <si>
    <t>Вознаграждение обслуживающего персонала по договорам ГПХ, в т.ч. Налоги (27,1%)-38201,28</t>
  </si>
  <si>
    <t>2.2.</t>
  </si>
  <si>
    <t>Освещение мест общего пользования (подъезд,площадки,двор,лифт)</t>
  </si>
  <si>
    <t>2.3.</t>
  </si>
  <si>
    <t>Вывоз ТБО</t>
  </si>
  <si>
    <t>2.4.</t>
  </si>
  <si>
    <t>Уборка территории</t>
  </si>
  <si>
    <t>2.5.</t>
  </si>
  <si>
    <t>Техническое обслуживание лифтов</t>
  </si>
  <si>
    <t>2.6.</t>
  </si>
  <si>
    <t>Услуги ЕРКЦ</t>
  </si>
  <si>
    <t>за содержание МОП 4,8%</t>
  </si>
  <si>
    <t>за электроснабжение ОДН 3,1%</t>
  </si>
  <si>
    <t>2.7.</t>
  </si>
  <si>
    <t>Услуги ООО "Пятигорсктеплосервис"</t>
  </si>
  <si>
    <t>2.8.</t>
  </si>
  <si>
    <t>Ежегодная обязательная подготовка к осенне-зимнему периоду, в т.ч. Промывка,опресовка,измерение электросопротивления,водоканал,горгаз(паспорт готовности)</t>
  </si>
  <si>
    <t>2.9.</t>
  </si>
  <si>
    <t>Дезинфекция, дератизация</t>
  </si>
  <si>
    <t>2.10.</t>
  </si>
  <si>
    <t>Приобретение материалов , инвентаря</t>
  </si>
  <si>
    <t>2.11.</t>
  </si>
  <si>
    <t>благоустройство дворовой территории</t>
  </si>
  <si>
    <t>2.12.</t>
  </si>
  <si>
    <t>Покос травы</t>
  </si>
  <si>
    <t>С М Е Т А
затрат и поступлений на управление, эксплуатацию  жилого дома 
№ 30 по ул, Бутырина на 2014 год,</t>
  </si>
  <si>
    <t>Текущий ремонт мест общего пользования,</t>
  </si>
  <si>
    <t>3.1.</t>
  </si>
  <si>
    <t>Аварийно-диспетчерская служба,</t>
  </si>
  <si>
    <t>3.2.</t>
  </si>
  <si>
    <t>Обслуживание домофонов,</t>
  </si>
  <si>
    <t>3.3.</t>
  </si>
  <si>
    <t>Текущий ремонт мест общего пользования, в т.ч.</t>
  </si>
  <si>
    <t>ремонт подъездов</t>
  </si>
  <si>
    <t>ремонт сантехнических коммуникаций</t>
  </si>
  <si>
    <t>замена стояков холодного и горячего водоснабжения в аварийном состоянии(по заявкам собственников)</t>
  </si>
  <si>
    <t>Прочие затраты:</t>
  </si>
  <si>
    <t>4.1.</t>
  </si>
  <si>
    <t>Непредвиденные расходы</t>
  </si>
  <si>
    <t>капитальный ремонт</t>
  </si>
  <si>
    <t>ремонт внутридомовой инженерной системы электроснабжения</t>
  </si>
  <si>
    <t>Остатки денежных средств на 01.01.2016 .,:</t>
  </si>
  <si>
    <t>Касса (сч 50)</t>
  </si>
  <si>
    <t>Расчетный счет (сч 51)</t>
  </si>
  <si>
    <t>Специальный счет сч 55,04, 55,06)</t>
  </si>
  <si>
    <t>Фонд капитального ремонта (сч 55,05)</t>
  </si>
  <si>
    <t>Переводы в пути (сч 57)</t>
  </si>
  <si>
    <t>Итого:</t>
  </si>
  <si>
    <t xml:space="preserve">    Ожидаемые поступления в 2016 году:</t>
  </si>
  <si>
    <t>Содержание мест общего пользования</t>
  </si>
  <si>
    <t xml:space="preserve">Электроснабжение на ОДН </t>
  </si>
  <si>
    <t>от собственников</t>
  </si>
  <si>
    <t>от провайдеров</t>
  </si>
  <si>
    <t xml:space="preserve">Капитальный ремонт </t>
  </si>
  <si>
    <t>Задолженность на 01.01.2016 года:</t>
  </si>
  <si>
    <t>Содержание мест общего пользования (собственники)</t>
  </si>
  <si>
    <t>Электроснабжение на ОДН (собственники)</t>
  </si>
  <si>
    <t>Электроснабжение (провайдеры)</t>
  </si>
  <si>
    <t>Фонд капитального ремонта (собственники)</t>
  </si>
  <si>
    <t>Планируемые затраты по смете:</t>
  </si>
  <si>
    <t xml:space="preserve">Содержание мест общего пользования, </t>
  </si>
  <si>
    <t>Капитальный ремонт</t>
  </si>
  <si>
    <t>Затраты по смете:</t>
  </si>
  <si>
    <t>Накопления в 2016 году:</t>
  </si>
  <si>
    <t>Ожидаемые накопления за 2016 г,</t>
  </si>
  <si>
    <t>Фонд капитального ремонта</t>
  </si>
  <si>
    <t>Ревизоры:</t>
  </si>
  <si>
    <t>__________________________________Горина Т.Н.</t>
  </si>
  <si>
    <t>__________________________________Бейдик Л.Н.</t>
  </si>
  <si>
    <t>Бухгалтер</t>
  </si>
  <si>
    <t>__________________________________Поплутина Н.Н.</t>
  </si>
  <si>
    <t>Ознакомлена:</t>
  </si>
  <si>
    <t>___________________________________Авдиенко О.И.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</si>
</sst>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DD/MMM"/>
    <numFmt numFmtId="167" formatCode="0.00"/>
  </numFmts>
  <fonts count="22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mbria"/>
      <family val="1"/>
    </font>
    <font>
      <sz val="12"/>
      <color indexed="8"/>
      <name val="Cambria"/>
      <family val="1"/>
    </font>
    <font>
      <b/>
      <i/>
      <sz val="12"/>
      <color indexed="8"/>
      <name val="Cambria"/>
      <family val="1"/>
    </font>
    <font>
      <sz val="14"/>
      <color indexed="8"/>
      <name val="Cambria"/>
      <family val="1"/>
    </font>
    <font>
      <b/>
      <sz val="16"/>
      <color indexed="8"/>
      <name val="Cambria"/>
      <family val="1"/>
    </font>
    <font>
      <b/>
      <i/>
      <sz val="14"/>
      <color indexed="8"/>
      <name val="Cambria"/>
      <family val="1"/>
    </font>
    <font>
      <sz val="16"/>
      <color indexed="8"/>
      <name val="Cambria"/>
      <family val="1"/>
    </font>
    <font>
      <sz val="12"/>
      <color indexed="8"/>
      <name val="Calibri"/>
      <family val="2"/>
    </font>
    <font>
      <sz val="11"/>
      <color indexed="8"/>
      <name val="Cambria"/>
      <family val="1"/>
    </font>
    <font>
      <sz val="14"/>
      <color indexed="8"/>
      <name val="Calibri"/>
      <family val="2"/>
    </font>
    <font>
      <sz val="14"/>
      <name val="Cambria"/>
      <family val="1"/>
    </font>
    <font>
      <i/>
      <sz val="14"/>
      <color indexed="8"/>
      <name val="Cambria"/>
      <family val="1"/>
    </font>
    <font>
      <b/>
      <sz val="12"/>
      <color indexed="8"/>
      <name val="Cambria"/>
      <family val="1"/>
    </font>
    <font>
      <i/>
      <sz val="12"/>
      <color indexed="8"/>
      <name val="Cambria"/>
      <family val="1"/>
    </font>
    <font>
      <i/>
      <sz val="11"/>
      <color indexed="8"/>
      <name val="Cambria"/>
      <family val="1"/>
    </font>
    <font>
      <b/>
      <sz val="16"/>
      <name val="Cambria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161">
    <xf numFmtId="164" fontId="0" fillId="0" borderId="0" xfId="0" applyAlignment="1">
      <alignment/>
    </xf>
    <xf numFmtId="164" fontId="2" fillId="0" borderId="1" xfId="20" applyFont="1" applyBorder="1" applyAlignment="1">
      <alignment horizontal="center" vertical="top" wrapText="1"/>
      <protection/>
    </xf>
    <xf numFmtId="164" fontId="3" fillId="0" borderId="2" xfId="20" applyFont="1" applyBorder="1" applyAlignment="1">
      <alignment horizontal="center" vertical="center" wrapText="1"/>
      <protection/>
    </xf>
    <xf numFmtId="164" fontId="4" fillId="0" borderId="2" xfId="20" applyFont="1" applyBorder="1" applyAlignment="1">
      <alignment horizontal="center" vertical="center" wrapText="1"/>
      <protection/>
    </xf>
    <xf numFmtId="164" fontId="2" fillId="2" borderId="2" xfId="20" applyFont="1" applyFill="1" applyBorder="1" applyAlignment="1">
      <alignment horizontal="center" vertical="top" wrapText="1"/>
      <protection/>
    </xf>
    <xf numFmtId="164" fontId="2" fillId="2" borderId="2" xfId="20" applyFont="1" applyFill="1" applyBorder="1" applyAlignment="1">
      <alignment vertical="top" wrapText="1"/>
      <protection/>
    </xf>
    <xf numFmtId="165" fontId="2" fillId="2" borderId="2" xfId="20" applyNumberFormat="1" applyFont="1" applyFill="1" applyBorder="1" applyAlignment="1">
      <alignment horizontal="center" vertical="top" wrapText="1"/>
      <protection/>
    </xf>
    <xf numFmtId="165" fontId="2" fillId="3" borderId="2" xfId="20" applyNumberFormat="1" applyFont="1" applyFill="1" applyBorder="1" applyAlignment="1">
      <alignment vertical="top" wrapText="1"/>
      <protection/>
    </xf>
    <xf numFmtId="165" fontId="2" fillId="3" borderId="2" xfId="20" applyNumberFormat="1" applyFont="1" applyFill="1" applyBorder="1" applyAlignment="1">
      <alignment horizontal="right" vertical="top" wrapText="1"/>
      <protection/>
    </xf>
    <xf numFmtId="164" fontId="5" fillId="0" borderId="3" xfId="20" applyFont="1" applyBorder="1" applyAlignment="1">
      <alignment horizontal="center" vertical="top" wrapText="1"/>
      <protection/>
    </xf>
    <xf numFmtId="164" fontId="3" fillId="0" borderId="2" xfId="20" applyFont="1" applyFill="1" applyBorder="1" applyAlignment="1">
      <alignment vertical="top" wrapText="1"/>
      <protection/>
    </xf>
    <xf numFmtId="165" fontId="5" fillId="0" borderId="2" xfId="20" applyNumberFormat="1" applyFont="1" applyBorder="1" applyAlignment="1">
      <alignment horizontal="center" vertical="top" wrapText="1"/>
      <protection/>
    </xf>
    <xf numFmtId="165" fontId="5" fillId="4" borderId="2" xfId="20" applyNumberFormat="1" applyFont="1" applyFill="1" applyBorder="1" applyAlignment="1">
      <alignment vertical="top" wrapText="1"/>
      <protection/>
    </xf>
    <xf numFmtId="165" fontId="5" fillId="0" borderId="2" xfId="20" applyNumberFormat="1" applyFont="1" applyFill="1" applyBorder="1" applyAlignment="1">
      <alignment horizontal="center" vertical="top" wrapText="1"/>
      <protection/>
    </xf>
    <xf numFmtId="165" fontId="5" fillId="0" borderId="2" xfId="20" applyNumberFormat="1" applyFont="1" applyFill="1" applyBorder="1" applyAlignment="1">
      <alignment horizontal="right" vertical="top" wrapText="1"/>
      <protection/>
    </xf>
    <xf numFmtId="164" fontId="5" fillId="0" borderId="2" xfId="20" applyFont="1" applyBorder="1" applyAlignment="1">
      <alignment horizontal="center" vertical="top" wrapText="1"/>
      <protection/>
    </xf>
    <xf numFmtId="164" fontId="3" fillId="0" borderId="2" xfId="20" applyFont="1" applyBorder="1" applyAlignment="1">
      <alignment vertical="top" wrapText="1"/>
      <protection/>
    </xf>
    <xf numFmtId="164" fontId="3" fillId="0" borderId="4" xfId="20" applyFont="1" applyFill="1" applyBorder="1" applyAlignment="1">
      <alignment vertical="top" wrapText="1"/>
      <protection/>
    </xf>
    <xf numFmtId="165" fontId="5" fillId="0" borderId="4" xfId="20" applyNumberFormat="1" applyFont="1" applyFill="1" applyBorder="1" applyAlignment="1">
      <alignment horizontal="center" vertical="top" wrapText="1"/>
      <protection/>
    </xf>
    <xf numFmtId="165" fontId="5" fillId="4" borderId="4" xfId="20" applyNumberFormat="1" applyFont="1" applyFill="1" applyBorder="1" applyAlignment="1">
      <alignment horizontal="right" vertical="top" wrapText="1"/>
      <protection/>
    </xf>
    <xf numFmtId="165" fontId="5" fillId="0" borderId="2" xfId="20" applyNumberFormat="1" applyFont="1" applyFill="1" applyBorder="1" applyAlignment="1">
      <alignment horizontal="center" vertical="top"/>
      <protection/>
    </xf>
    <xf numFmtId="165" fontId="5" fillId="0" borderId="2" xfId="20" applyNumberFormat="1" applyFont="1" applyBorder="1" applyAlignment="1">
      <alignment horizontal="justify" vertical="top" wrapText="1"/>
      <protection/>
    </xf>
    <xf numFmtId="165" fontId="5" fillId="0" borderId="2" xfId="20" applyNumberFormat="1" applyFont="1" applyFill="1" applyBorder="1" applyAlignment="1">
      <alignment horizontal="justify" vertical="top" wrapText="1"/>
      <protection/>
    </xf>
    <xf numFmtId="165" fontId="3" fillId="0" borderId="2" xfId="20" applyNumberFormat="1" applyFont="1" applyFill="1" applyBorder="1" applyAlignment="1">
      <alignment horizontal="left" vertical="top" wrapText="1"/>
      <protection/>
    </xf>
    <xf numFmtId="165" fontId="2" fillId="2" borderId="2" xfId="20" applyNumberFormat="1" applyFont="1" applyFill="1" applyBorder="1" applyAlignment="1">
      <alignment vertical="top" wrapText="1"/>
      <protection/>
    </xf>
    <xf numFmtId="164" fontId="2" fillId="2" borderId="2" xfId="20" applyFont="1" applyFill="1" applyBorder="1" applyAlignment="1">
      <alignment horizontal="center" vertical="top"/>
      <protection/>
    </xf>
    <xf numFmtId="165" fontId="6" fillId="3" borderId="2" xfId="20" applyNumberFormat="1" applyFont="1" applyFill="1" applyBorder="1" applyAlignment="1">
      <alignment horizontal="right" vertical="top" wrapText="1"/>
      <protection/>
    </xf>
    <xf numFmtId="165" fontId="7" fillId="4" borderId="2" xfId="20" applyNumberFormat="1" applyFont="1" applyFill="1" applyBorder="1" applyAlignment="1">
      <alignment horizontal="center" vertical="top" wrapText="1"/>
      <protection/>
    </xf>
    <xf numFmtId="165" fontId="7" fillId="0" borderId="2" xfId="20" applyNumberFormat="1" applyFont="1" applyFill="1" applyBorder="1" applyAlignment="1">
      <alignment horizontal="center" vertical="top" wrapText="1"/>
      <protection/>
    </xf>
    <xf numFmtId="165" fontId="8" fillId="0" borderId="2" xfId="20" applyNumberFormat="1" applyFont="1" applyFill="1" applyBorder="1" applyAlignment="1">
      <alignment horizontal="right" vertical="top" wrapText="1"/>
      <protection/>
    </xf>
    <xf numFmtId="166" fontId="5" fillId="0" borderId="2" xfId="20" applyNumberFormat="1" applyFont="1" applyBorder="1" applyAlignment="1">
      <alignment horizontal="center" vertical="top" wrapText="1"/>
      <protection/>
    </xf>
    <xf numFmtId="165" fontId="5" fillId="4" borderId="2" xfId="20" applyNumberFormat="1" applyFont="1" applyFill="1" applyBorder="1" applyAlignment="1">
      <alignment horizontal="center" vertical="top" wrapText="1"/>
      <protection/>
    </xf>
    <xf numFmtId="165" fontId="5" fillId="0" borderId="2" xfId="20" applyNumberFormat="1" applyFont="1" applyFill="1" applyBorder="1" applyAlignment="1">
      <alignment horizontal="right" vertical="top"/>
      <protection/>
    </xf>
    <xf numFmtId="165" fontId="3" fillId="0" borderId="2" xfId="20" applyNumberFormat="1" applyFont="1" applyFill="1" applyBorder="1" applyAlignment="1">
      <alignment horizontal="right" vertical="top" wrapText="1"/>
      <protection/>
    </xf>
    <xf numFmtId="165" fontId="3" fillId="4" borderId="2" xfId="20" applyNumberFormat="1" applyFont="1" applyFill="1" applyBorder="1" applyAlignment="1">
      <alignment horizontal="right" vertical="center" wrapText="1"/>
      <protection/>
    </xf>
    <xf numFmtId="165" fontId="5" fillId="0" borderId="2" xfId="20" applyNumberFormat="1" applyFont="1" applyFill="1" applyBorder="1" applyAlignment="1">
      <alignment horizontal="center" vertical="center" wrapText="1"/>
      <protection/>
    </xf>
    <xf numFmtId="167" fontId="9" fillId="4" borderId="2" xfId="20" applyNumberFormat="1" applyFont="1" applyFill="1" applyBorder="1" applyAlignment="1">
      <alignment horizontal="right" vertical="center" wrapText="1"/>
      <protection/>
    </xf>
    <xf numFmtId="164" fontId="3" fillId="0" borderId="2" xfId="20" applyFont="1" applyBorder="1" applyAlignment="1">
      <alignment horizontal="left" vertical="top" wrapText="1"/>
      <protection/>
    </xf>
    <xf numFmtId="165" fontId="5" fillId="0" borderId="2" xfId="20" applyNumberFormat="1" applyFont="1" applyBorder="1" applyAlignment="1">
      <alignment horizontal="right" vertical="top" wrapText="1"/>
      <protection/>
    </xf>
    <xf numFmtId="165" fontId="5" fillId="0" borderId="2" xfId="20" applyNumberFormat="1" applyFont="1" applyBorder="1" applyAlignment="1">
      <alignment vertical="top" wrapText="1"/>
      <protection/>
    </xf>
    <xf numFmtId="165" fontId="5" fillId="0" borderId="4" xfId="20" applyNumberFormat="1" applyFont="1" applyFill="1" applyBorder="1" applyAlignment="1">
      <alignment horizontal="center" vertical="center" wrapText="1"/>
      <protection/>
    </xf>
    <xf numFmtId="165" fontId="5" fillId="0" borderId="4" xfId="20" applyNumberFormat="1" applyFont="1" applyFill="1" applyBorder="1" applyAlignment="1">
      <alignment horizontal="right" vertical="top" wrapText="1"/>
      <protection/>
    </xf>
    <xf numFmtId="165" fontId="5" fillId="4" borderId="2" xfId="20" applyNumberFormat="1" applyFont="1" applyFill="1" applyBorder="1" applyAlignment="1">
      <alignment horizontal="right" vertical="top" wrapText="1"/>
      <protection/>
    </xf>
    <xf numFmtId="164" fontId="10" fillId="0" borderId="0" xfId="20" applyFont="1" applyAlignment="1">
      <alignment horizontal="right" vertical="top" wrapText="1"/>
      <protection/>
    </xf>
    <xf numFmtId="164" fontId="2" fillId="0" borderId="2" xfId="20" applyFont="1" applyBorder="1" applyAlignment="1">
      <alignment horizontal="center" vertical="top" wrapText="1"/>
      <protection/>
    </xf>
    <xf numFmtId="164" fontId="2" fillId="5" borderId="2" xfId="20" applyFont="1" applyFill="1" applyBorder="1" applyAlignment="1">
      <alignment horizontal="center" vertical="top"/>
      <protection/>
    </xf>
    <xf numFmtId="164" fontId="2" fillId="5" borderId="2" xfId="20" applyFont="1" applyFill="1" applyBorder="1" applyAlignment="1">
      <alignment horizontal="left" vertical="top"/>
      <protection/>
    </xf>
    <xf numFmtId="164" fontId="2" fillId="5" borderId="2" xfId="20" applyFont="1" applyFill="1" applyBorder="1" applyAlignment="1">
      <alignment vertical="top" wrapText="1"/>
      <protection/>
    </xf>
    <xf numFmtId="165" fontId="6" fillId="5" borderId="2" xfId="20" applyNumberFormat="1" applyFont="1" applyFill="1" applyBorder="1" applyAlignment="1">
      <alignment horizontal="right" vertical="top" wrapText="1"/>
      <protection/>
    </xf>
    <xf numFmtId="164" fontId="2" fillId="5" borderId="2" xfId="20" applyFont="1" applyFill="1" applyBorder="1" applyAlignment="1">
      <alignment horizontal="center" vertical="top" wrapText="1"/>
      <protection/>
    </xf>
    <xf numFmtId="164" fontId="2" fillId="5" borderId="2" xfId="20" applyFont="1" applyFill="1" applyBorder="1" applyAlignment="1">
      <alignment horizontal="left" vertical="top" wrapText="1"/>
      <protection/>
    </xf>
    <xf numFmtId="165" fontId="2" fillId="5" borderId="2" xfId="20" applyNumberFormat="1" applyFont="1" applyFill="1" applyBorder="1" applyAlignment="1">
      <alignment horizontal="right" vertical="top" wrapText="1"/>
      <protection/>
    </xf>
    <xf numFmtId="165" fontId="3" fillId="0" borderId="2" xfId="20" applyNumberFormat="1" applyFont="1" applyFill="1" applyBorder="1" applyAlignment="1">
      <alignment vertical="top" wrapText="1"/>
      <protection/>
    </xf>
    <xf numFmtId="164" fontId="5" fillId="0" borderId="2" xfId="20" applyFont="1" applyFill="1" applyBorder="1" applyAlignment="1">
      <alignment horizontal="center" vertical="top"/>
      <protection/>
    </xf>
    <xf numFmtId="165" fontId="5" fillId="0" borderId="2" xfId="20" applyNumberFormat="1" applyFont="1" applyFill="1" applyBorder="1" applyAlignment="1">
      <alignment vertical="top" wrapText="1"/>
      <protection/>
    </xf>
    <xf numFmtId="165" fontId="3" fillId="0" borderId="2" xfId="20" applyNumberFormat="1" applyFont="1" applyFill="1" applyBorder="1" applyAlignment="1">
      <alignment horizontal="center" vertical="top" wrapText="1"/>
      <protection/>
    </xf>
    <xf numFmtId="165" fontId="3" fillId="0" borderId="2" xfId="20" applyNumberFormat="1" applyFont="1" applyBorder="1" applyAlignment="1">
      <alignment horizontal="right" vertical="top" wrapText="1"/>
      <protection/>
    </xf>
    <xf numFmtId="164" fontId="0" fillId="0" borderId="2" xfId="0" applyBorder="1" applyAlignment="1">
      <alignment/>
    </xf>
    <xf numFmtId="164" fontId="9" fillId="0" borderId="2" xfId="0" applyFont="1" applyBorder="1" applyAlignment="1">
      <alignment/>
    </xf>
    <xf numFmtId="165" fontId="11" fillId="0" borderId="2" xfId="0" applyNumberFormat="1" applyFont="1" applyBorder="1" applyAlignment="1">
      <alignment/>
    </xf>
    <xf numFmtId="165" fontId="3" fillId="0" borderId="5" xfId="20" applyNumberFormat="1" applyFont="1" applyFill="1" applyBorder="1" applyAlignment="1">
      <alignment vertical="top" wrapText="1"/>
      <protection/>
    </xf>
    <xf numFmtId="164" fontId="9" fillId="0" borderId="0" xfId="0" applyFont="1" applyAlignment="1">
      <alignment/>
    </xf>
    <xf numFmtId="164" fontId="11" fillId="0" borderId="0" xfId="0" applyFont="1" applyAlignment="1">
      <alignment/>
    </xf>
    <xf numFmtId="165" fontId="2" fillId="2" borderId="2" xfId="20" applyNumberFormat="1" applyFont="1" applyFill="1" applyBorder="1" applyAlignment="1">
      <alignment horizontal="right" vertical="top" wrapText="1"/>
      <protection/>
    </xf>
    <xf numFmtId="165" fontId="6" fillId="2" borderId="2" xfId="20" applyNumberFormat="1" applyFont="1" applyFill="1" applyBorder="1" applyAlignment="1">
      <alignment vertical="top" wrapText="1"/>
      <protection/>
    </xf>
    <xf numFmtId="165" fontId="5" fillId="0" borderId="6" xfId="20" applyNumberFormat="1" applyFont="1" applyBorder="1" applyAlignment="1">
      <alignment horizontal="right" vertical="top" wrapText="1"/>
      <protection/>
    </xf>
    <xf numFmtId="164" fontId="12" fillId="0" borderId="2" xfId="20" applyFont="1" applyFill="1" applyBorder="1" applyAlignment="1">
      <alignment horizontal="center" vertical="top"/>
      <protection/>
    </xf>
    <xf numFmtId="165" fontId="12" fillId="0" borderId="2" xfId="20" applyNumberFormat="1" applyFont="1" applyFill="1" applyBorder="1" applyAlignment="1">
      <alignment horizontal="center" vertical="top" wrapText="1"/>
      <protection/>
    </xf>
    <xf numFmtId="165" fontId="12" fillId="0" borderId="2" xfId="20" applyNumberFormat="1" applyFont="1" applyFill="1" applyBorder="1" applyAlignment="1">
      <alignment vertical="top" wrapText="1"/>
      <protection/>
    </xf>
    <xf numFmtId="164" fontId="2" fillId="3" borderId="2" xfId="20" applyFont="1" applyFill="1" applyBorder="1" applyAlignment="1">
      <alignment horizontal="center" vertical="top" wrapText="1"/>
      <protection/>
    </xf>
    <xf numFmtId="164" fontId="2" fillId="3" borderId="2" xfId="20" applyFont="1" applyFill="1" applyBorder="1" applyAlignment="1">
      <alignment vertical="top" wrapText="1"/>
      <protection/>
    </xf>
    <xf numFmtId="165" fontId="2" fillId="3" borderId="2" xfId="20" applyNumberFormat="1" applyFont="1" applyFill="1" applyBorder="1" applyAlignment="1">
      <alignment horizontal="center" vertical="top" wrapText="1"/>
      <protection/>
    </xf>
    <xf numFmtId="165" fontId="5" fillId="3" borderId="2" xfId="20" applyNumberFormat="1" applyFont="1" applyFill="1" applyBorder="1" applyAlignment="1">
      <alignment horizontal="center" vertical="top" wrapText="1"/>
      <protection/>
    </xf>
    <xf numFmtId="165" fontId="5" fillId="3" borderId="2" xfId="20" applyNumberFormat="1" applyFont="1" applyFill="1" applyBorder="1" applyAlignment="1">
      <alignment vertical="top" wrapText="1"/>
      <protection/>
    </xf>
    <xf numFmtId="164" fontId="10" fillId="0" borderId="2" xfId="20" applyFont="1" applyBorder="1" applyAlignment="1">
      <alignment vertical="center" wrapText="1"/>
      <protection/>
    </xf>
    <xf numFmtId="167" fontId="5" fillId="0" borderId="2" xfId="20" applyNumberFormat="1" applyFont="1" applyBorder="1" applyAlignment="1">
      <alignment horizontal="right" vertical="center" wrapText="1"/>
      <protection/>
    </xf>
    <xf numFmtId="164" fontId="7" fillId="0" borderId="2" xfId="20" applyFont="1" applyBorder="1" applyAlignment="1">
      <alignment horizontal="center" vertical="center" wrapText="1"/>
      <protection/>
    </xf>
    <xf numFmtId="164" fontId="7" fillId="0" borderId="2" xfId="20" applyFont="1" applyBorder="1" applyAlignment="1">
      <alignment horizontal="right" vertical="center" wrapText="1"/>
      <protection/>
    </xf>
    <xf numFmtId="164" fontId="2" fillId="0" borderId="2" xfId="20" applyFont="1" applyBorder="1" applyAlignment="1">
      <alignment horizontal="center" vertical="top"/>
      <protection/>
    </xf>
    <xf numFmtId="164" fontId="2" fillId="0" borderId="2" xfId="20" applyFont="1" applyFill="1" applyBorder="1" applyAlignment="1">
      <alignment horizontal="center" vertical="top" wrapText="1"/>
      <protection/>
    </xf>
    <xf numFmtId="164" fontId="13" fillId="0" borderId="2" xfId="20" applyFont="1" applyFill="1" applyBorder="1" applyAlignment="1">
      <alignment vertical="top" wrapText="1"/>
      <protection/>
    </xf>
    <xf numFmtId="164" fontId="2" fillId="0" borderId="2" xfId="20" applyFont="1" applyFill="1" applyBorder="1" applyAlignment="1">
      <alignment horizontal="center" vertical="top"/>
      <protection/>
    </xf>
    <xf numFmtId="164" fontId="5" fillId="0" borderId="2" xfId="20" applyFont="1" applyBorder="1" applyAlignment="1">
      <alignment horizontal="right" vertical="top"/>
      <protection/>
    </xf>
    <xf numFmtId="164" fontId="14" fillId="0" borderId="2" xfId="20" applyFont="1" applyFill="1" applyBorder="1" applyAlignment="1">
      <alignment horizontal="center" vertical="top" wrapText="1"/>
      <protection/>
    </xf>
    <xf numFmtId="164" fontId="14" fillId="0" borderId="2" xfId="20" applyFont="1" applyFill="1" applyBorder="1" applyAlignment="1">
      <alignment horizontal="center" vertical="top"/>
      <protection/>
    </xf>
    <xf numFmtId="164" fontId="3" fillId="0" borderId="2" xfId="20" applyFont="1" applyFill="1" applyBorder="1" applyAlignment="1">
      <alignment vertical="top"/>
      <protection/>
    </xf>
    <xf numFmtId="164" fontId="14" fillId="0" borderId="2" xfId="20" applyFont="1" applyBorder="1" applyAlignment="1">
      <alignment horizontal="center" vertical="top" wrapText="1"/>
      <protection/>
    </xf>
    <xf numFmtId="164" fontId="7" fillId="0" borderId="2" xfId="20" applyFont="1" applyBorder="1" applyAlignment="1">
      <alignment horizontal="left" vertical="top" wrapText="1"/>
      <protection/>
    </xf>
    <xf numFmtId="165" fontId="2" fillId="0" borderId="2" xfId="20" applyNumberFormat="1" applyFont="1" applyBorder="1" applyAlignment="1">
      <alignment horizontal="center" vertical="top" wrapText="1"/>
      <protection/>
    </xf>
    <xf numFmtId="165" fontId="6" fillId="0" borderId="2" xfId="20" applyNumberFormat="1" applyFont="1" applyBorder="1" applyAlignment="1">
      <alignment horizontal="right" vertical="top" wrapText="1"/>
      <protection/>
    </xf>
    <xf numFmtId="164" fontId="2" fillId="0" borderId="2" xfId="20" applyFont="1" applyBorder="1" applyAlignment="1">
      <alignment vertical="top"/>
      <protection/>
    </xf>
    <xf numFmtId="165" fontId="6" fillId="4" borderId="2" xfId="20" applyNumberFormat="1" applyFont="1" applyFill="1" applyBorder="1" applyAlignment="1">
      <alignment horizontal="right" vertical="top"/>
      <protection/>
    </xf>
    <xf numFmtId="164" fontId="5" fillId="4" borderId="2" xfId="20" applyFont="1" applyFill="1" applyBorder="1" applyAlignment="1">
      <alignment horizontal="center" vertical="top" wrapText="1"/>
      <protection/>
    </xf>
    <xf numFmtId="164" fontId="3" fillId="4" borderId="2" xfId="20" applyFont="1" applyFill="1" applyBorder="1" applyAlignment="1">
      <alignment horizontal="left" vertical="top" wrapText="1"/>
      <protection/>
    </xf>
    <xf numFmtId="164" fontId="5" fillId="0" borderId="2" xfId="20" applyFont="1" applyBorder="1" applyAlignment="1">
      <alignment horizontal="center" vertical="top"/>
      <protection/>
    </xf>
    <xf numFmtId="164" fontId="5" fillId="4" borderId="2" xfId="20" applyFont="1" applyFill="1" applyBorder="1" applyAlignment="1">
      <alignment vertical="top" wrapText="1"/>
      <protection/>
    </xf>
    <xf numFmtId="164" fontId="3" fillId="0" borderId="2" xfId="20" applyFont="1" applyFill="1" applyBorder="1" applyAlignment="1">
      <alignment horizontal="left" vertical="top" wrapText="1"/>
      <protection/>
    </xf>
    <xf numFmtId="164" fontId="5" fillId="0" borderId="2" xfId="20" applyFont="1" applyFill="1" applyBorder="1" applyAlignment="1">
      <alignment vertical="top"/>
      <protection/>
    </xf>
    <xf numFmtId="165" fontId="15" fillId="4" borderId="2" xfId="20" applyNumberFormat="1" applyFont="1" applyFill="1" applyBorder="1" applyAlignment="1">
      <alignment horizontal="right" vertical="top" wrapText="1"/>
      <protection/>
    </xf>
    <xf numFmtId="165" fontId="13" fillId="4" borderId="2" xfId="20" applyNumberFormat="1" applyFont="1" applyFill="1" applyBorder="1" applyAlignment="1">
      <alignment vertical="top" wrapText="1"/>
      <protection/>
    </xf>
    <xf numFmtId="165" fontId="15" fillId="0" borderId="2" xfId="20" applyNumberFormat="1" applyFont="1" applyFill="1" applyBorder="1" applyAlignment="1">
      <alignment horizontal="right" vertical="top" wrapText="1"/>
      <protection/>
    </xf>
    <xf numFmtId="165" fontId="10" fillId="0" borderId="2" xfId="20" applyNumberFormat="1" applyFont="1" applyFill="1" applyBorder="1" applyAlignment="1">
      <alignment horizontal="right" vertical="top" wrapText="1"/>
      <protection/>
    </xf>
    <xf numFmtId="165" fontId="16" fillId="0" borderId="2" xfId="20" applyNumberFormat="1" applyFont="1" applyFill="1" applyBorder="1" applyAlignment="1">
      <alignment horizontal="right" vertical="top" wrapText="1"/>
      <protection/>
    </xf>
    <xf numFmtId="165" fontId="16" fillId="4" borderId="2" xfId="20" applyNumberFormat="1" applyFont="1" applyFill="1" applyBorder="1" applyAlignment="1">
      <alignment horizontal="right" vertical="top" wrapText="1"/>
      <protection/>
    </xf>
    <xf numFmtId="164" fontId="3" fillId="4" borderId="2" xfId="20" applyFont="1" applyFill="1" applyBorder="1" applyAlignment="1">
      <alignment vertical="top" wrapText="1"/>
      <protection/>
    </xf>
    <xf numFmtId="165" fontId="5" fillId="4" borderId="3" xfId="20" applyNumberFormat="1" applyFont="1" applyFill="1" applyBorder="1" applyAlignment="1">
      <alignment vertical="top" wrapText="1"/>
      <protection/>
    </xf>
    <xf numFmtId="164" fontId="7" fillId="4" borderId="4" xfId="20" applyFont="1" applyFill="1" applyBorder="1" applyAlignment="1">
      <alignment horizontal="left" vertical="top" wrapText="1"/>
      <protection/>
    </xf>
    <xf numFmtId="165" fontId="2" fillId="4" borderId="2" xfId="20" applyNumberFormat="1" applyFont="1" applyFill="1" applyBorder="1" applyAlignment="1">
      <alignment horizontal="center" vertical="top" wrapText="1"/>
      <protection/>
    </xf>
    <xf numFmtId="165" fontId="2" fillId="4" borderId="2" xfId="20" applyNumberFormat="1" applyFont="1" applyFill="1" applyBorder="1" applyAlignment="1">
      <alignment vertical="top" wrapText="1"/>
      <protection/>
    </xf>
    <xf numFmtId="164" fontId="5" fillId="0" borderId="2" xfId="20" applyFont="1" applyBorder="1" applyAlignment="1">
      <alignment vertical="top"/>
      <protection/>
    </xf>
    <xf numFmtId="164" fontId="7" fillId="0" borderId="4" xfId="20" applyFont="1" applyBorder="1" applyAlignment="1">
      <alignment horizontal="left" vertical="top" wrapText="1"/>
      <protection/>
    </xf>
    <xf numFmtId="165" fontId="2" fillId="0" borderId="4" xfId="20" applyNumberFormat="1" applyFont="1" applyBorder="1" applyAlignment="1">
      <alignment horizontal="center" vertical="top"/>
      <protection/>
    </xf>
    <xf numFmtId="165" fontId="6" fillId="4" borderId="4" xfId="20" applyNumberFormat="1" applyFont="1" applyFill="1" applyBorder="1" applyAlignment="1">
      <alignment horizontal="right" vertical="top"/>
      <protection/>
    </xf>
    <xf numFmtId="164" fontId="2" fillId="4" borderId="7" xfId="20" applyFont="1" applyFill="1" applyBorder="1" applyAlignment="1">
      <alignment horizontal="center" vertical="top" wrapText="1"/>
      <protection/>
    </xf>
    <xf numFmtId="164" fontId="2" fillId="4" borderId="0" xfId="20" applyFont="1" applyFill="1" applyBorder="1" applyAlignment="1">
      <alignment horizontal="center" vertical="top" wrapText="1"/>
      <protection/>
    </xf>
    <xf numFmtId="164" fontId="2" fillId="4" borderId="8" xfId="20" applyFont="1" applyFill="1" applyBorder="1" applyAlignment="1">
      <alignment horizontal="center" vertical="top" wrapText="1"/>
      <protection/>
    </xf>
    <xf numFmtId="164" fontId="2" fillId="0" borderId="5" xfId="20" applyFont="1" applyBorder="1" applyAlignment="1">
      <alignment horizontal="center" vertical="top"/>
      <protection/>
    </xf>
    <xf numFmtId="164" fontId="3" fillId="0" borderId="0" xfId="20" applyFont="1" applyAlignment="1">
      <alignment vertical="top" wrapText="1"/>
      <protection/>
    </xf>
    <xf numFmtId="164" fontId="10" fillId="0" borderId="2" xfId="20" applyFont="1" applyBorder="1" applyAlignment="1">
      <alignment vertical="top" wrapText="1"/>
      <protection/>
    </xf>
    <xf numFmtId="165" fontId="12" fillId="4" borderId="2" xfId="20" applyNumberFormat="1" applyFont="1" applyFill="1" applyBorder="1" applyAlignment="1">
      <alignment horizontal="right" vertical="top"/>
      <protection/>
    </xf>
    <xf numFmtId="165" fontId="2" fillId="4" borderId="2" xfId="20" applyNumberFormat="1" applyFont="1" applyFill="1" applyBorder="1" applyAlignment="1">
      <alignment horizontal="right" vertical="top" wrapText="1"/>
      <protection/>
    </xf>
    <xf numFmtId="165" fontId="2" fillId="0" borderId="2" xfId="20" applyNumberFormat="1" applyFont="1" applyBorder="1" applyAlignment="1">
      <alignment horizontal="center" vertical="top"/>
      <protection/>
    </xf>
    <xf numFmtId="165" fontId="17" fillId="4" borderId="2" xfId="20" applyNumberFormat="1" applyFont="1" applyFill="1" applyBorder="1" applyAlignment="1">
      <alignment horizontal="right" vertical="top"/>
      <protection/>
    </xf>
    <xf numFmtId="164" fontId="14" fillId="0" borderId="9" xfId="20" applyFont="1" applyBorder="1" applyAlignment="1">
      <alignment horizontal="center" vertical="top"/>
      <protection/>
    </xf>
    <xf numFmtId="164" fontId="2" fillId="0" borderId="9" xfId="20" applyFont="1" applyBorder="1" applyAlignment="1">
      <alignment vertical="top" wrapText="1"/>
      <protection/>
    </xf>
    <xf numFmtId="164" fontId="14" fillId="0" borderId="9" xfId="20" applyFont="1" applyBorder="1" applyAlignment="1">
      <alignment vertical="top"/>
      <protection/>
    </xf>
    <xf numFmtId="165" fontId="2" fillId="0" borderId="9" xfId="20" applyNumberFormat="1" applyFont="1" applyBorder="1" applyAlignment="1">
      <alignment horizontal="center" vertical="top"/>
      <protection/>
    </xf>
    <xf numFmtId="165" fontId="2" fillId="0" borderId="0" xfId="20" applyNumberFormat="1" applyFont="1" applyBorder="1" applyAlignment="1">
      <alignment horizontal="center" vertical="top" wrapText="1"/>
      <protection/>
    </xf>
    <xf numFmtId="164" fontId="2" fillId="0" borderId="4" xfId="20" applyFont="1" applyBorder="1" applyAlignment="1">
      <alignment horizontal="center" vertical="top" wrapText="1"/>
      <protection/>
    </xf>
    <xf numFmtId="164" fontId="2" fillId="0" borderId="4" xfId="20" applyFont="1" applyBorder="1" applyAlignment="1">
      <alignment horizontal="center" vertical="top"/>
      <protection/>
    </xf>
    <xf numFmtId="164" fontId="7" fillId="0" borderId="9" xfId="20" applyFont="1" applyBorder="1" applyAlignment="1">
      <alignment horizontal="left" vertical="top" wrapText="1"/>
      <protection/>
    </xf>
    <xf numFmtId="165" fontId="2" fillId="4" borderId="0" xfId="20" applyNumberFormat="1" applyFont="1" applyFill="1" applyBorder="1" applyAlignment="1">
      <alignment horizontal="right" vertical="top" wrapText="1"/>
      <protection/>
    </xf>
    <xf numFmtId="164" fontId="2" fillId="0" borderId="2" xfId="20" applyFont="1" applyBorder="1" applyAlignment="1">
      <alignment vertical="top" wrapText="1"/>
      <protection/>
    </xf>
    <xf numFmtId="164" fontId="14" fillId="0" borderId="2" xfId="20" applyFont="1" applyBorder="1" applyAlignment="1">
      <alignment vertical="top" wrapText="1"/>
      <protection/>
    </xf>
    <xf numFmtId="165" fontId="2" fillId="0" borderId="2" xfId="20" applyNumberFormat="1" applyFont="1" applyBorder="1" applyAlignment="1">
      <alignment horizontal="right" vertical="top" wrapText="1"/>
      <protection/>
    </xf>
    <xf numFmtId="164" fontId="14" fillId="0" borderId="2" xfId="20" applyFont="1" applyFill="1" applyBorder="1" applyAlignment="1">
      <alignment vertical="top" wrapText="1"/>
      <protection/>
    </xf>
    <xf numFmtId="165" fontId="6" fillId="0" borderId="2" xfId="20" applyNumberFormat="1" applyFont="1" applyFill="1" applyBorder="1" applyAlignment="1">
      <alignment horizontal="center" vertical="top"/>
      <protection/>
    </xf>
    <xf numFmtId="165" fontId="2" fillId="0" borderId="2" xfId="20" applyNumberFormat="1" applyFont="1" applyFill="1" applyBorder="1" applyAlignment="1">
      <alignment vertical="top"/>
      <protection/>
    </xf>
    <xf numFmtId="165" fontId="14" fillId="0" borderId="2" xfId="20" applyNumberFormat="1" applyFont="1" applyFill="1" applyBorder="1" applyAlignment="1">
      <alignment horizontal="left" vertical="top" wrapText="1"/>
      <protection/>
    </xf>
    <xf numFmtId="164" fontId="14" fillId="0" borderId="10" xfId="20" applyFont="1" applyBorder="1" applyAlignment="1">
      <alignment vertical="top" wrapText="1"/>
      <protection/>
    </xf>
    <xf numFmtId="165" fontId="2" fillId="0" borderId="11" xfId="20" applyNumberFormat="1" applyFont="1" applyBorder="1" applyAlignment="1">
      <alignment horizontal="right" vertical="top" wrapText="1"/>
      <protection/>
    </xf>
    <xf numFmtId="164" fontId="10" fillId="0" borderId="2" xfId="20" applyFont="1" applyBorder="1" applyAlignment="1">
      <alignment vertical="top"/>
      <protection/>
    </xf>
    <xf numFmtId="165" fontId="6" fillId="0" borderId="2" xfId="20" applyNumberFormat="1" applyFont="1" applyFill="1" applyBorder="1" applyAlignment="1">
      <alignment horizontal="center" vertical="top" wrapText="1"/>
      <protection/>
    </xf>
    <xf numFmtId="165" fontId="6" fillId="0" borderId="2" xfId="20" applyNumberFormat="1" applyFont="1" applyFill="1" applyBorder="1" applyAlignment="1">
      <alignment vertical="top" wrapText="1"/>
      <protection/>
    </xf>
    <xf numFmtId="164" fontId="10" fillId="0" borderId="0" xfId="20" applyFont="1" applyBorder="1" applyAlignment="1">
      <alignment vertical="top" wrapText="1"/>
      <protection/>
    </xf>
    <xf numFmtId="164" fontId="14" fillId="0" borderId="0" xfId="20" applyFont="1" applyBorder="1" applyAlignment="1">
      <alignment vertical="top" wrapText="1"/>
      <protection/>
    </xf>
    <xf numFmtId="164" fontId="10" fillId="0" borderId="0" xfId="20" applyFont="1" applyBorder="1" applyAlignment="1">
      <alignment vertical="top"/>
      <protection/>
    </xf>
    <xf numFmtId="165" fontId="2" fillId="0" borderId="2" xfId="20" applyNumberFormat="1" applyFont="1" applyFill="1" applyBorder="1" applyAlignment="1">
      <alignment horizontal="left" vertical="top" wrapText="1"/>
      <protection/>
    </xf>
    <xf numFmtId="165" fontId="2" fillId="0" borderId="2" xfId="20" applyNumberFormat="1" applyFont="1" applyFill="1" applyBorder="1" applyAlignment="1">
      <alignment horizontal="center" vertical="top" wrapText="1"/>
      <protection/>
    </xf>
    <xf numFmtId="164" fontId="18" fillId="0" borderId="2" xfId="20" applyFont="1" applyBorder="1" applyAlignment="1">
      <alignment vertical="top"/>
      <protection/>
    </xf>
    <xf numFmtId="164" fontId="19" fillId="0" borderId="2" xfId="20" applyFont="1" applyBorder="1" applyAlignment="1">
      <alignment vertical="top"/>
      <protection/>
    </xf>
    <xf numFmtId="165" fontId="19" fillId="0" borderId="2" xfId="20" applyNumberFormat="1" applyFont="1" applyBorder="1" applyAlignment="1">
      <alignment horizontal="right" vertical="top"/>
      <protection/>
    </xf>
    <xf numFmtId="164" fontId="7" fillId="0" borderId="2" xfId="20" applyFont="1" applyBorder="1" applyAlignment="1">
      <alignment vertical="top" wrapText="1"/>
      <protection/>
    </xf>
    <xf numFmtId="164" fontId="19" fillId="0" borderId="2" xfId="20" applyFont="1" applyBorder="1" applyAlignment="1">
      <alignment horizontal="right" vertical="top"/>
      <protection/>
    </xf>
    <xf numFmtId="164" fontId="14" fillId="0" borderId="2" xfId="20" applyFont="1" applyBorder="1" applyAlignment="1">
      <alignment vertical="top"/>
      <protection/>
    </xf>
    <xf numFmtId="164" fontId="2" fillId="0" borderId="2" xfId="20" applyFont="1" applyBorder="1" applyAlignment="1">
      <alignment horizontal="right" vertical="top"/>
      <protection/>
    </xf>
    <xf numFmtId="164" fontId="3" fillId="0" borderId="0" xfId="20" applyFont="1" applyAlignment="1">
      <alignment horizontal="center" vertical="top" wrapText="1"/>
      <protection/>
    </xf>
    <xf numFmtId="164" fontId="0" fillId="0" borderId="0" xfId="0" applyAlignment="1">
      <alignment horizontal="right" vertical="top"/>
    </xf>
    <xf numFmtId="165" fontId="20" fillId="4" borderId="2" xfId="20" applyNumberFormat="1" applyFont="1" applyFill="1" applyBorder="1" applyAlignment="1">
      <alignment horizontal="right" vertical="top"/>
      <protection/>
    </xf>
    <xf numFmtId="165" fontId="0" fillId="0" borderId="0" xfId="0" applyNumberFormat="1" applyAlignment="1">
      <alignment/>
    </xf>
    <xf numFmtId="164" fontId="21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workbookViewId="0" topLeftCell="B1">
      <selection activeCell="E1" sqref="E1:H84"/>
    </sheetView>
  </sheetViews>
  <sheetFormatPr defaultColWidth="9.140625" defaultRowHeight="15"/>
  <cols>
    <col min="2" max="2" width="60.421875" style="0" customWidth="1"/>
    <col min="3" max="3" width="14.28125" style="0" customWidth="1"/>
    <col min="4" max="4" width="16.8515625" style="0" customWidth="1"/>
    <col min="5" max="5" width="7.140625" style="0" customWidth="1"/>
    <col min="6" max="6" width="42.28125" style="0" customWidth="1"/>
    <col min="7" max="7" width="16.8515625" style="0" customWidth="1"/>
    <col min="8" max="8" width="19.00390625" style="0" customWidth="1"/>
  </cols>
  <sheetData>
    <row r="1" spans="1:8" ht="84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45">
      <c r="A2" s="2" t="s">
        <v>1</v>
      </c>
      <c r="B2" s="3" t="s">
        <v>2</v>
      </c>
      <c r="C2" s="3" t="s">
        <v>3</v>
      </c>
      <c r="D2" s="3" t="s">
        <v>4</v>
      </c>
      <c r="E2" s="2"/>
      <c r="F2" s="3"/>
      <c r="G2" s="3"/>
      <c r="H2" s="3"/>
    </row>
    <row r="3" spans="1:8" ht="41.25" customHeight="1">
      <c r="A3" s="4">
        <v>1</v>
      </c>
      <c r="B3" s="5" t="s">
        <v>5</v>
      </c>
      <c r="C3" s="6"/>
      <c r="D3" s="7">
        <f>SUM(D4:D9)</f>
        <v>310240</v>
      </c>
      <c r="E3" s="4"/>
      <c r="F3" s="5"/>
      <c r="G3" s="6"/>
      <c r="H3" s="8"/>
    </row>
    <row r="4" spans="1:8" ht="51" customHeight="1">
      <c r="A4" s="9" t="s">
        <v>6</v>
      </c>
      <c r="B4" s="10" t="s">
        <v>7</v>
      </c>
      <c r="C4" s="11">
        <v>10000</v>
      </c>
      <c r="D4" s="12">
        <v>120000</v>
      </c>
      <c r="E4" s="9"/>
      <c r="F4" s="10"/>
      <c r="G4" s="13"/>
      <c r="H4" s="14"/>
    </row>
    <row r="5" spans="1:8" ht="18.75">
      <c r="A5" s="15" t="s">
        <v>8</v>
      </c>
      <c r="B5" s="16" t="s">
        <v>9</v>
      </c>
      <c r="C5" s="11"/>
      <c r="D5" s="12">
        <v>15000</v>
      </c>
      <c r="E5" s="15"/>
      <c r="F5" s="17"/>
      <c r="G5" s="18"/>
      <c r="H5" s="19"/>
    </row>
    <row r="6" spans="1:8" ht="18.75">
      <c r="A6" s="15" t="s">
        <v>10</v>
      </c>
      <c r="B6" s="10" t="s">
        <v>11</v>
      </c>
      <c r="C6" s="11"/>
      <c r="D6" s="12">
        <v>36240</v>
      </c>
      <c r="E6" s="15"/>
      <c r="F6" s="10"/>
      <c r="G6" s="13"/>
      <c r="H6" s="14"/>
    </row>
    <row r="7" spans="1:8" ht="30.75">
      <c r="A7" s="15" t="s">
        <v>12</v>
      </c>
      <c r="B7" s="16" t="s">
        <v>13</v>
      </c>
      <c r="C7" s="11"/>
      <c r="D7" s="12">
        <v>5000</v>
      </c>
      <c r="E7" s="15"/>
      <c r="F7" s="10"/>
      <c r="G7" s="20"/>
      <c r="H7" s="14"/>
    </row>
    <row r="8" spans="1:8" ht="18.75">
      <c r="A8" s="15" t="s">
        <v>14</v>
      </c>
      <c r="B8" s="16" t="s">
        <v>15</v>
      </c>
      <c r="C8" s="21"/>
      <c r="D8" s="12">
        <v>35000</v>
      </c>
      <c r="E8" s="15"/>
      <c r="F8" s="10"/>
      <c r="G8" s="22"/>
      <c r="H8" s="14"/>
    </row>
    <row r="9" spans="1:8" ht="42.75" customHeight="1">
      <c r="A9" s="15" t="s">
        <v>16</v>
      </c>
      <c r="B9" s="23" t="s">
        <v>17</v>
      </c>
      <c r="C9" s="21"/>
      <c r="D9" s="12">
        <v>99000</v>
      </c>
      <c r="E9" s="15"/>
      <c r="F9" s="23"/>
      <c r="G9" s="22"/>
      <c r="H9" s="14"/>
    </row>
    <row r="10" spans="1:8" ht="48.75" customHeight="1">
      <c r="A10" s="4">
        <v>2</v>
      </c>
      <c r="B10" s="5" t="s">
        <v>18</v>
      </c>
      <c r="C10" s="6"/>
      <c r="D10" s="24">
        <f>SUM(D11:D16,D19:D24)</f>
        <v>805823.4</v>
      </c>
      <c r="E10" s="25"/>
      <c r="F10" s="5"/>
      <c r="G10" s="6"/>
      <c r="H10" s="26"/>
    </row>
    <row r="11" spans="1:8" ht="30.75">
      <c r="A11" s="15" t="s">
        <v>19</v>
      </c>
      <c r="B11" s="16" t="s">
        <v>20</v>
      </c>
      <c r="C11" s="27"/>
      <c r="D11" s="12">
        <v>179165.28</v>
      </c>
      <c r="E11" s="15"/>
      <c r="F11" s="16"/>
      <c r="G11" s="28"/>
      <c r="H11" s="29"/>
    </row>
    <row r="12" spans="1:8" ht="42.75" customHeight="1">
      <c r="A12" s="30" t="s">
        <v>21</v>
      </c>
      <c r="B12" s="16" t="s">
        <v>22</v>
      </c>
      <c r="C12" s="31">
        <v>9500</v>
      </c>
      <c r="D12" s="12">
        <v>114000</v>
      </c>
      <c r="E12" s="30"/>
      <c r="F12" s="10"/>
      <c r="G12" s="13"/>
      <c r="H12" s="14"/>
    </row>
    <row r="13" spans="1:8" ht="18.75">
      <c r="A13" s="30" t="s">
        <v>23</v>
      </c>
      <c r="B13" s="16" t="s">
        <v>24</v>
      </c>
      <c r="C13" s="31"/>
      <c r="D13" s="12">
        <v>125138.52</v>
      </c>
      <c r="E13" s="30"/>
      <c r="F13" s="10"/>
      <c r="G13" s="13"/>
      <c r="H13" s="14"/>
    </row>
    <row r="14" spans="1:8" ht="43.5" customHeight="1">
      <c r="A14" s="15" t="s">
        <v>25</v>
      </c>
      <c r="B14" s="16" t="s">
        <v>26</v>
      </c>
      <c r="C14" s="31">
        <v>10256.51</v>
      </c>
      <c r="D14" s="12">
        <v>123078.12</v>
      </c>
      <c r="E14" s="15"/>
      <c r="F14" s="10"/>
      <c r="G14" s="13"/>
      <c r="H14" s="14"/>
    </row>
    <row r="15" spans="1:8" ht="39.75" customHeight="1">
      <c r="A15" s="15" t="s">
        <v>27</v>
      </c>
      <c r="B15" s="16" t="s">
        <v>28</v>
      </c>
      <c r="C15" s="31"/>
      <c r="D15" s="12">
        <v>131100</v>
      </c>
      <c r="E15" s="15"/>
      <c r="F15" s="10"/>
      <c r="G15" s="13"/>
      <c r="H15" s="14"/>
    </row>
    <row r="16" spans="1:8" ht="18.75" customHeight="1">
      <c r="A16" s="15" t="s">
        <v>29</v>
      </c>
      <c r="B16" s="23" t="s">
        <v>30</v>
      </c>
      <c r="C16" s="31"/>
      <c r="D16" s="12">
        <v>59061.48</v>
      </c>
      <c r="E16" s="15"/>
      <c r="F16" s="23"/>
      <c r="G16" s="13"/>
      <c r="H16" s="32"/>
    </row>
    <row r="17" spans="1:8" ht="15.75" customHeight="1">
      <c r="A17" s="15"/>
      <c r="B17" s="33" t="s">
        <v>31</v>
      </c>
      <c r="C17" s="34">
        <v>4660.09</v>
      </c>
      <c r="D17" s="34">
        <v>55921.08</v>
      </c>
      <c r="E17" s="15"/>
      <c r="F17" s="23"/>
      <c r="G17" s="35"/>
      <c r="H17" s="13"/>
    </row>
    <row r="18" spans="1:8" ht="15.75" customHeight="1">
      <c r="A18" s="15"/>
      <c r="B18" s="33" t="s">
        <v>32</v>
      </c>
      <c r="C18" s="36">
        <v>261.7</v>
      </c>
      <c r="D18" s="34">
        <v>3140.4</v>
      </c>
      <c r="E18" s="15"/>
      <c r="F18" s="23"/>
      <c r="G18" s="35"/>
      <c r="H18" s="13"/>
    </row>
    <row r="19" spans="1:8" ht="18.75">
      <c r="A19" s="15" t="s">
        <v>33</v>
      </c>
      <c r="B19" s="37" t="s">
        <v>34</v>
      </c>
      <c r="C19" s="38">
        <v>1440</v>
      </c>
      <c r="D19" s="39">
        <v>17280</v>
      </c>
      <c r="E19" s="15"/>
      <c r="F19" s="37"/>
      <c r="G19" s="40"/>
      <c r="H19" s="41"/>
    </row>
    <row r="20" spans="1:8" ht="67.5" customHeight="1">
      <c r="A20" s="15" t="s">
        <v>35</v>
      </c>
      <c r="B20" s="16" t="s">
        <v>36</v>
      </c>
      <c r="C20" s="38"/>
      <c r="D20" s="39">
        <v>40000</v>
      </c>
      <c r="E20" s="15"/>
      <c r="F20" s="10"/>
      <c r="G20" s="22"/>
      <c r="H20" s="14"/>
    </row>
    <row r="21" spans="1:8" ht="18.75">
      <c r="A21" s="15" t="s">
        <v>37</v>
      </c>
      <c r="B21" s="16" t="s">
        <v>38</v>
      </c>
      <c r="C21" s="38"/>
      <c r="D21" s="39">
        <v>4000</v>
      </c>
      <c r="E21" s="15"/>
      <c r="F21" s="10"/>
      <c r="G21" s="22"/>
      <c r="H21" s="42"/>
    </row>
    <row r="22" spans="1:8" ht="18.75">
      <c r="A22" s="15" t="s">
        <v>39</v>
      </c>
      <c r="B22" s="16" t="s">
        <v>40</v>
      </c>
      <c r="C22" s="43"/>
      <c r="D22" s="39">
        <v>5000</v>
      </c>
      <c r="E22" s="15"/>
      <c r="F22" s="10"/>
      <c r="G22" s="28"/>
      <c r="H22" s="14"/>
    </row>
    <row r="23" spans="1:8" ht="18.75">
      <c r="A23" s="15" t="s">
        <v>41</v>
      </c>
      <c r="B23" s="16" t="s">
        <v>42</v>
      </c>
      <c r="C23" s="38"/>
      <c r="D23" s="39">
        <v>5000</v>
      </c>
      <c r="E23" s="15"/>
      <c r="F23" s="16"/>
      <c r="G23" s="13"/>
      <c r="H23" s="14"/>
    </row>
    <row r="24" spans="1:8" ht="18.75">
      <c r="A24" s="15" t="s">
        <v>43</v>
      </c>
      <c r="B24" s="16" t="s">
        <v>44</v>
      </c>
      <c r="C24" s="38"/>
      <c r="D24" s="39">
        <v>3000</v>
      </c>
      <c r="E24" s="15"/>
      <c r="F24" s="10"/>
      <c r="G24" s="13"/>
      <c r="H24" s="14"/>
    </row>
    <row r="25" spans="1:8" ht="0.75" customHeight="1">
      <c r="A25" s="44" t="s">
        <v>45</v>
      </c>
      <c r="B25" s="44"/>
      <c r="C25" s="44"/>
      <c r="D25" s="44"/>
      <c r="E25" s="45"/>
      <c r="F25" s="46"/>
      <c r="G25" s="47"/>
      <c r="H25" s="48"/>
    </row>
    <row r="26" spans="1:8" ht="33" customHeight="1">
      <c r="A26" s="49">
        <v>3</v>
      </c>
      <c r="B26" s="50" t="s">
        <v>46</v>
      </c>
      <c r="C26" s="47"/>
      <c r="D26" s="51">
        <f>SUM(D27:D29)</f>
        <v>235000</v>
      </c>
      <c r="E26" s="49"/>
      <c r="F26" s="50"/>
      <c r="G26" s="47"/>
      <c r="H26" s="51"/>
    </row>
    <row r="27" spans="1:8" ht="18.75">
      <c r="A27" s="15" t="s">
        <v>47</v>
      </c>
      <c r="B27" s="52" t="s">
        <v>48</v>
      </c>
      <c r="C27" s="39"/>
      <c r="D27" s="38">
        <v>10000</v>
      </c>
      <c r="E27" s="53"/>
      <c r="F27" s="52"/>
      <c r="G27" s="52"/>
      <c r="H27" s="54"/>
    </row>
    <row r="28" spans="1:8" ht="18.75">
      <c r="A28" s="15" t="s">
        <v>49</v>
      </c>
      <c r="B28" s="52" t="s">
        <v>50</v>
      </c>
      <c r="C28" s="11"/>
      <c r="D28" s="38">
        <v>5000</v>
      </c>
      <c r="E28" s="53"/>
      <c r="F28" s="52"/>
      <c r="G28" s="55"/>
      <c r="H28" s="54"/>
    </row>
    <row r="29" spans="1:8" ht="18.75">
      <c r="A29" s="15" t="s">
        <v>51</v>
      </c>
      <c r="B29" s="52" t="s">
        <v>52</v>
      </c>
      <c r="C29" s="11"/>
      <c r="D29" s="38">
        <f>SUM(D30:D32)</f>
        <v>220000</v>
      </c>
      <c r="E29" s="53"/>
      <c r="F29" s="52"/>
      <c r="G29" s="55"/>
      <c r="H29" s="12"/>
    </row>
    <row r="30" spans="1:8" ht="18.75">
      <c r="A30" s="15"/>
      <c r="B30" s="52" t="s">
        <v>53</v>
      </c>
      <c r="C30" s="11"/>
      <c r="D30" s="56">
        <v>130000</v>
      </c>
      <c r="E30" s="53"/>
      <c r="F30" s="52"/>
      <c r="G30" s="55"/>
      <c r="H30" s="12"/>
    </row>
    <row r="31" spans="1:8" ht="18.75">
      <c r="A31" s="15"/>
      <c r="B31" s="52" t="s">
        <v>54</v>
      </c>
      <c r="C31" s="11"/>
      <c r="D31" s="56">
        <v>70000</v>
      </c>
      <c r="E31" s="53"/>
      <c r="F31" s="10"/>
      <c r="G31" s="55"/>
      <c r="H31" s="54"/>
    </row>
    <row r="32" spans="1:8" ht="30.75">
      <c r="A32" s="15"/>
      <c r="B32" s="52" t="s">
        <v>55</v>
      </c>
      <c r="C32" s="11"/>
      <c r="D32" s="56">
        <v>20000</v>
      </c>
      <c r="E32" s="57"/>
      <c r="F32" s="58"/>
      <c r="G32" s="58"/>
      <c r="H32" s="59"/>
    </row>
    <row r="33" spans="1:8" ht="18.75">
      <c r="A33" s="15"/>
      <c r="B33" s="54"/>
      <c r="C33" s="11"/>
      <c r="D33" s="11"/>
      <c r="F33" s="60"/>
      <c r="G33" s="61"/>
      <c r="H33" s="62"/>
    </row>
    <row r="34" spans="1:8" ht="21.75">
      <c r="A34" s="4">
        <v>4</v>
      </c>
      <c r="B34" s="5" t="s">
        <v>56</v>
      </c>
      <c r="C34" s="6"/>
      <c r="D34" s="63">
        <f>SUM(D35)</f>
        <v>5000</v>
      </c>
      <c r="E34" s="25"/>
      <c r="F34" s="5"/>
      <c r="G34" s="6"/>
      <c r="H34" s="64"/>
    </row>
    <row r="35" spans="1:8" ht="18.75">
      <c r="A35" s="15" t="s">
        <v>57</v>
      </c>
      <c r="B35" s="16" t="s">
        <v>58</v>
      </c>
      <c r="C35" s="11"/>
      <c r="D35" s="65">
        <v>5000</v>
      </c>
      <c r="E35" s="66"/>
      <c r="F35" s="16"/>
      <c r="G35" s="67"/>
      <c r="H35" s="68"/>
    </row>
    <row r="36" spans="1:8" ht="18.75">
      <c r="A36" s="69">
        <v>5</v>
      </c>
      <c r="B36" s="70" t="s">
        <v>59</v>
      </c>
      <c r="C36" s="71"/>
      <c r="D36" s="8">
        <f>SUM(D37)</f>
        <v>300000</v>
      </c>
      <c r="E36" s="69"/>
      <c r="F36" s="70"/>
      <c r="G36" s="72"/>
      <c r="H36" s="73"/>
    </row>
    <row r="37" spans="1:8" ht="18.75">
      <c r="A37" s="74"/>
      <c r="B37" s="74" t="s">
        <v>60</v>
      </c>
      <c r="C37" s="74"/>
      <c r="D37" s="75">
        <v>300000</v>
      </c>
      <c r="E37" s="74"/>
      <c r="F37" s="74"/>
      <c r="G37" s="76"/>
      <c r="H37" s="77"/>
    </row>
    <row r="38" spans="1:8" ht="18" customHeight="1">
      <c r="A38" s="44" t="s">
        <v>61</v>
      </c>
      <c r="B38" s="44"/>
      <c r="C38" s="44"/>
      <c r="D38" s="44"/>
      <c r="E38" s="78"/>
      <c r="F38" s="78"/>
      <c r="G38" s="78"/>
      <c r="H38" s="78"/>
    </row>
    <row r="39" spans="1:8" ht="18.75">
      <c r="A39" s="79">
        <v>1</v>
      </c>
      <c r="B39" s="10" t="s">
        <v>62</v>
      </c>
      <c r="C39" s="80"/>
      <c r="D39" s="14">
        <v>12150</v>
      </c>
      <c r="E39" s="81"/>
      <c r="F39" s="10"/>
      <c r="G39" s="80"/>
      <c r="H39" s="82"/>
    </row>
    <row r="40" spans="1:8" ht="18" customHeight="1">
      <c r="A40" s="83">
        <v>2</v>
      </c>
      <c r="B40" s="10" t="s">
        <v>63</v>
      </c>
      <c r="C40" s="10"/>
      <c r="D40" s="14">
        <v>0</v>
      </c>
      <c r="E40" s="84"/>
      <c r="F40" s="10"/>
      <c r="G40" s="85"/>
      <c r="H40" s="32"/>
    </row>
    <row r="41" spans="1:8" ht="18.75">
      <c r="A41" s="83">
        <v>3</v>
      </c>
      <c r="B41" s="10" t="s">
        <v>64</v>
      </c>
      <c r="C41" s="10"/>
      <c r="D41" s="14">
        <v>114145.16</v>
      </c>
      <c r="E41" s="84"/>
      <c r="F41" s="10"/>
      <c r="G41" s="85"/>
      <c r="H41" s="32"/>
    </row>
    <row r="42" spans="1:8" ht="18.75">
      <c r="A42" s="83">
        <v>4</v>
      </c>
      <c r="B42" s="10" t="s">
        <v>65</v>
      </c>
      <c r="C42" s="10"/>
      <c r="D42" s="14">
        <v>75461</v>
      </c>
      <c r="E42" s="84"/>
      <c r="F42" s="10"/>
      <c r="G42" s="85"/>
      <c r="H42" s="32"/>
    </row>
    <row r="43" spans="1:8" ht="18.75">
      <c r="A43" s="83">
        <v>5</v>
      </c>
      <c r="B43" s="10" t="s">
        <v>66</v>
      </c>
      <c r="C43" s="10"/>
      <c r="D43" s="14">
        <v>3975.6</v>
      </c>
      <c r="E43" s="84"/>
      <c r="F43" s="10"/>
      <c r="G43" s="85"/>
      <c r="H43" s="32"/>
    </row>
    <row r="44" spans="1:8" ht="21.75">
      <c r="A44" s="86"/>
      <c r="B44" s="87" t="s">
        <v>67</v>
      </c>
      <c r="C44" s="88"/>
      <c r="D44" s="89">
        <f>SUM(D39:D43)</f>
        <v>205731.76</v>
      </c>
      <c r="E44" s="78"/>
      <c r="F44" s="90"/>
      <c r="G44" s="90"/>
      <c r="H44" s="91"/>
    </row>
    <row r="45" spans="1:8" ht="18" customHeight="1">
      <c r="A45" s="44" t="s">
        <v>68</v>
      </c>
      <c r="B45" s="44"/>
      <c r="C45" s="44"/>
      <c r="D45" s="44"/>
      <c r="E45" s="44"/>
      <c r="F45" s="44"/>
      <c r="G45" s="44"/>
      <c r="H45" s="44"/>
    </row>
    <row r="46" spans="1:8" ht="18.75">
      <c r="A46" s="92">
        <v>1</v>
      </c>
      <c r="B46" s="93" t="s">
        <v>69</v>
      </c>
      <c r="C46" s="31">
        <v>97085.3</v>
      </c>
      <c r="D46" s="12">
        <v>1165023.6</v>
      </c>
      <c r="E46" s="94"/>
      <c r="F46" s="37"/>
      <c r="G46" s="13"/>
      <c r="H46" s="42"/>
    </row>
    <row r="47" spans="1:8" ht="39" customHeight="1">
      <c r="A47" s="92">
        <v>2</v>
      </c>
      <c r="B47" s="93" t="s">
        <v>70</v>
      </c>
      <c r="C47" s="95"/>
      <c r="D47" s="12">
        <f>SUM(D48:D49)</f>
        <v>117306.4</v>
      </c>
      <c r="E47" s="53"/>
      <c r="F47" s="96"/>
      <c r="G47" s="97"/>
      <c r="H47" s="14"/>
    </row>
    <row r="48" spans="1:8" ht="18.75">
      <c r="A48" s="92"/>
      <c r="B48" s="98" t="s">
        <v>71</v>
      </c>
      <c r="C48" s="42">
        <v>8442.2</v>
      </c>
      <c r="D48" s="99">
        <v>101306.4</v>
      </c>
      <c r="E48" s="97"/>
      <c r="F48" s="100"/>
      <c r="G48" s="101"/>
      <c r="H48" s="102"/>
    </row>
    <row r="49" spans="1:8" ht="18.75">
      <c r="A49" s="92"/>
      <c r="B49" s="98" t="s">
        <v>72</v>
      </c>
      <c r="C49" s="103"/>
      <c r="D49" s="99">
        <v>16000</v>
      </c>
      <c r="E49" s="97"/>
      <c r="F49" s="100"/>
      <c r="G49" s="102"/>
      <c r="H49" s="102"/>
    </row>
    <row r="50" spans="1:8" ht="33.75" customHeight="1">
      <c r="A50" s="92">
        <v>3</v>
      </c>
      <c r="B50" s="104" t="s">
        <v>73</v>
      </c>
      <c r="C50" s="105">
        <v>26846.196000000004</v>
      </c>
      <c r="D50" s="12">
        <v>322154.4</v>
      </c>
      <c r="E50" s="53"/>
      <c r="F50" s="96"/>
      <c r="G50" s="13"/>
      <c r="H50" s="14"/>
    </row>
    <row r="51" spans="1:8" ht="21.75">
      <c r="A51" s="95"/>
      <c r="B51" s="106" t="s">
        <v>67</v>
      </c>
      <c r="C51" s="107"/>
      <c r="D51" s="108">
        <f>SUM(D46:D47,D50)</f>
        <v>1604484.4</v>
      </c>
      <c r="E51" s="109"/>
      <c r="F51" s="110"/>
      <c r="G51" s="111"/>
      <c r="H51" s="112"/>
    </row>
    <row r="53" spans="2:8" ht="33.75" customHeight="1">
      <c r="B53" s="113" t="s">
        <v>74</v>
      </c>
      <c r="C53" s="114"/>
      <c r="D53" s="115"/>
      <c r="E53" s="116"/>
      <c r="F53" s="116"/>
      <c r="G53" s="116"/>
      <c r="H53" s="116"/>
    </row>
    <row r="54" spans="1:8" ht="33.75" customHeight="1">
      <c r="A54" s="44">
        <v>1</v>
      </c>
      <c r="B54" s="16" t="s">
        <v>75</v>
      </c>
      <c r="C54" s="11"/>
      <c r="D54" s="42">
        <v>55988.21</v>
      </c>
      <c r="E54" s="81"/>
      <c r="F54" s="96"/>
      <c r="G54" s="80"/>
      <c r="H54" s="32"/>
    </row>
    <row r="55" spans="1:8" ht="31.5" customHeight="1">
      <c r="A55" s="86">
        <v>2</v>
      </c>
      <c r="B55" s="37" t="s">
        <v>76</v>
      </c>
      <c r="C55" s="11"/>
      <c r="D55" s="42">
        <v>5140.64</v>
      </c>
      <c r="E55" s="84"/>
      <c r="F55" s="96"/>
      <c r="G55" s="85"/>
      <c r="H55" s="32"/>
    </row>
    <row r="56" spans="1:8" ht="18.75">
      <c r="A56" s="86">
        <v>3</v>
      </c>
      <c r="B56" s="37" t="s">
        <v>77</v>
      </c>
      <c r="C56" s="11"/>
      <c r="D56" s="42">
        <v>15883.24</v>
      </c>
      <c r="E56" s="84"/>
      <c r="F56" s="96"/>
      <c r="G56" s="85"/>
      <c r="H56" s="32"/>
    </row>
    <row r="57" spans="1:8" ht="18.75">
      <c r="A57" s="15">
        <v>4</v>
      </c>
      <c r="B57" s="117" t="s">
        <v>78</v>
      </c>
      <c r="C57" s="118"/>
      <c r="D57" s="42">
        <v>177805</v>
      </c>
      <c r="E57" s="84"/>
      <c r="F57" s="10"/>
      <c r="G57" s="85"/>
      <c r="H57" s="119"/>
    </row>
    <row r="58" spans="1:8" ht="36" customHeight="1">
      <c r="A58" s="88"/>
      <c r="B58" s="87" t="s">
        <v>67</v>
      </c>
      <c r="C58" s="88"/>
      <c r="D58" s="120">
        <f>SUM(D54:D57)</f>
        <v>254817.09</v>
      </c>
      <c r="E58" s="121"/>
      <c r="F58" s="87"/>
      <c r="G58" s="121"/>
      <c r="H58" s="122"/>
    </row>
    <row r="59" spans="5:8" ht="18.75">
      <c r="E59" s="123"/>
      <c r="F59" s="124"/>
      <c r="G59" s="125"/>
      <c r="H59" s="126"/>
    </row>
    <row r="60" spans="1:9" ht="18" customHeight="1">
      <c r="A60" s="127"/>
      <c r="B60" s="128" t="s">
        <v>79</v>
      </c>
      <c r="C60" s="128"/>
      <c r="D60" s="128"/>
      <c r="E60" s="128"/>
      <c r="F60" s="129"/>
      <c r="G60" s="129"/>
      <c r="H60" s="129"/>
      <c r="I60" s="129"/>
    </row>
    <row r="61" spans="1:8" ht="18.75">
      <c r="A61" s="127"/>
      <c r="B61" s="130"/>
      <c r="C61" s="127"/>
      <c r="D61" s="131"/>
      <c r="E61" s="129"/>
      <c r="F61" s="129"/>
      <c r="G61" s="129"/>
      <c r="H61" s="129"/>
    </row>
    <row r="62" spans="1:8" ht="41.25" customHeight="1">
      <c r="A62" s="132">
        <v>1</v>
      </c>
      <c r="B62" s="133" t="s">
        <v>5</v>
      </c>
      <c r="C62" s="88"/>
      <c r="D62" s="134">
        <f>SUM(D3)</f>
        <v>310240</v>
      </c>
      <c r="E62" s="90"/>
      <c r="F62" s="135"/>
      <c r="G62" s="136"/>
      <c r="H62" s="137"/>
    </row>
    <row r="63" spans="1:8" ht="39" customHeight="1">
      <c r="A63" s="132">
        <v>2</v>
      </c>
      <c r="B63" s="133" t="s">
        <v>80</v>
      </c>
      <c r="C63" s="88"/>
      <c r="D63" s="134">
        <f>SUM(D10)</f>
        <v>805823.4</v>
      </c>
      <c r="E63" s="90"/>
      <c r="F63" s="135"/>
      <c r="G63" s="136"/>
      <c r="H63" s="137"/>
    </row>
    <row r="64" spans="1:8" ht="48.75" customHeight="1">
      <c r="A64" s="132">
        <v>3</v>
      </c>
      <c r="B64" s="138" t="s">
        <v>46</v>
      </c>
      <c r="C64" s="88"/>
      <c r="D64" s="134">
        <f>SUM(D26)</f>
        <v>235000</v>
      </c>
      <c r="E64" s="90"/>
      <c r="F64" s="138"/>
      <c r="G64" s="136"/>
      <c r="H64" s="137"/>
    </row>
    <row r="65" spans="1:8" ht="21.75">
      <c r="A65" s="132">
        <v>4</v>
      </c>
      <c r="B65" s="138" t="s">
        <v>56</v>
      </c>
      <c r="C65" s="88"/>
      <c r="D65" s="134">
        <f>SUM(D34)</f>
        <v>5000</v>
      </c>
      <c r="E65" s="90"/>
      <c r="F65" s="138"/>
      <c r="G65" s="136"/>
      <c r="H65" s="137"/>
    </row>
    <row r="66" spans="1:8" ht="28.5" customHeight="1">
      <c r="A66" s="132">
        <v>5</v>
      </c>
      <c r="B66" s="139" t="s">
        <v>81</v>
      </c>
      <c r="C66" s="88"/>
      <c r="D66" s="140">
        <f>SUM(D36)</f>
        <v>300000</v>
      </c>
      <c r="E66" s="132"/>
      <c r="F66" s="133"/>
      <c r="G66" s="57"/>
      <c r="H66" s="137"/>
    </row>
    <row r="67" spans="1:8" ht="21.75">
      <c r="A67" s="118"/>
      <c r="B67" s="133" t="s">
        <v>82</v>
      </c>
      <c r="C67" s="88"/>
      <c r="D67" s="134">
        <f>SUM(D62:D66)</f>
        <v>1656063.4</v>
      </c>
      <c r="E67" s="141"/>
      <c r="F67" s="133"/>
      <c r="G67" s="142"/>
      <c r="H67" s="143"/>
    </row>
    <row r="68" spans="1:8" ht="18.75">
      <c r="A68" s="144"/>
      <c r="B68" s="145"/>
      <c r="C68" s="127"/>
      <c r="D68" s="127"/>
      <c r="E68" s="146"/>
      <c r="F68" s="147"/>
      <c r="G68" s="141"/>
      <c r="H68" s="148"/>
    </row>
    <row r="69" spans="5:8" ht="18.75">
      <c r="E69" s="78"/>
      <c r="F69" s="78"/>
      <c r="G69" s="78"/>
      <c r="H69" s="78"/>
    </row>
    <row r="70" spans="5:8" ht="18.75">
      <c r="E70" s="78"/>
      <c r="F70" s="149"/>
      <c r="G70" s="150"/>
      <c r="H70" s="151"/>
    </row>
    <row r="71" spans="1:8" ht="18.75" customHeight="1">
      <c r="A71" s="44" t="s">
        <v>83</v>
      </c>
      <c r="B71" s="44"/>
      <c r="C71" s="44"/>
      <c r="D71" s="44"/>
      <c r="E71" s="78"/>
      <c r="F71" s="149"/>
      <c r="G71" s="150"/>
      <c r="H71" s="151"/>
    </row>
    <row r="72" spans="1:8" ht="18.75">
      <c r="A72" s="44">
        <v>1</v>
      </c>
      <c r="B72" s="133" t="s">
        <v>84</v>
      </c>
      <c r="C72" s="152"/>
      <c r="D72" s="134">
        <v>3278.69</v>
      </c>
      <c r="E72" s="78"/>
      <c r="F72" s="149"/>
      <c r="G72" s="150"/>
      <c r="H72" s="153"/>
    </row>
    <row r="73" spans="1:8" ht="18.75">
      <c r="A73" s="86">
        <v>2</v>
      </c>
      <c r="B73" s="133" t="s">
        <v>85</v>
      </c>
      <c r="C73" s="133"/>
      <c r="D73" s="134">
        <v>22154.4</v>
      </c>
      <c r="E73" s="78"/>
      <c r="F73" s="154"/>
      <c r="G73" s="90"/>
      <c r="H73" s="155"/>
    </row>
    <row r="74" spans="1:8" ht="18.75">
      <c r="A74" s="156"/>
      <c r="B74" s="117"/>
      <c r="C74" s="117"/>
      <c r="D74" s="117"/>
      <c r="E74" s="78"/>
      <c r="F74" s="154"/>
      <c r="G74" s="90"/>
      <c r="H74" s="155"/>
    </row>
    <row r="75" spans="5:8" ht="18.75">
      <c r="E75" s="78"/>
      <c r="F75" s="154"/>
      <c r="G75" s="90"/>
      <c r="H75" s="155"/>
    </row>
    <row r="76" spans="5:8" ht="18.75">
      <c r="E76" s="78"/>
      <c r="F76" s="154"/>
      <c r="G76" s="90"/>
      <c r="H76" s="155"/>
    </row>
    <row r="77" ht="15.75">
      <c r="H77" s="157"/>
    </row>
    <row r="78" spans="5:8" ht="24">
      <c r="E78" s="78"/>
      <c r="F78" s="150"/>
      <c r="G78" s="150"/>
      <c r="H78" s="158"/>
    </row>
    <row r="79" ht="15.75">
      <c r="H79" s="159"/>
    </row>
    <row r="80" ht="15.75">
      <c r="B80" s="160" t="s">
        <v>86</v>
      </c>
    </row>
    <row r="81" ht="15.75">
      <c r="B81" s="160" t="s">
        <v>87</v>
      </c>
    </row>
    <row r="82" ht="15.75">
      <c r="B82" s="160" t="s">
        <v>88</v>
      </c>
    </row>
    <row r="83" ht="15.75">
      <c r="B83" s="160" t="s">
        <v>89</v>
      </c>
    </row>
    <row r="84" ht="15.75">
      <c r="B84" s="160" t="s">
        <v>90</v>
      </c>
    </row>
    <row r="85" ht="15">
      <c r="B85" s="160" t="s">
        <v>91</v>
      </c>
    </row>
    <row r="86" ht="15">
      <c r="B86" s="160" t="s">
        <v>92</v>
      </c>
    </row>
    <row r="65536" ht="15"/>
  </sheetData>
  <sheetProtection selectLockedCells="1" selectUnlockedCells="1"/>
  <mergeCells count="17">
    <mergeCell ref="A1:D1"/>
    <mergeCell ref="E1:H1"/>
    <mergeCell ref="A16:A18"/>
    <mergeCell ref="E16:E18"/>
    <mergeCell ref="F17:F18"/>
    <mergeCell ref="G17:G18"/>
    <mergeCell ref="H17:H18"/>
    <mergeCell ref="A25:D25"/>
    <mergeCell ref="A38:D38"/>
    <mergeCell ref="E38:H38"/>
    <mergeCell ref="A45:D45"/>
    <mergeCell ref="E45:H45"/>
    <mergeCell ref="E53:H53"/>
    <mergeCell ref="B60:E60"/>
    <mergeCell ref="F60:I60"/>
    <mergeCell ref="E69:H69"/>
    <mergeCell ref="A71:D7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E1:H84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E1:H84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/>
  <cp:lastPrinted>2016-12-24T06:04:46Z</cp:lastPrinted>
  <dcterms:created xsi:type="dcterms:W3CDTF">2016-11-28T13:02:31Z</dcterms:created>
  <dcterms:modified xsi:type="dcterms:W3CDTF">2017-06-20T19:49:55Z</dcterms:modified>
  <cp:category/>
  <cp:version/>
  <cp:contentType/>
  <cp:contentStatus/>
  <cp:revision>1</cp:revision>
</cp:coreProperties>
</file>