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рогноз мониторинг\Прогноз мониторинг за 2020 год\На сайт\"/>
    </mc:Choice>
  </mc:AlternateContent>
  <bookViews>
    <workbookView xWindow="480" yWindow="750" windowWidth="15480" windowHeight="11640"/>
  </bookViews>
  <sheets>
    <sheet name="форма 2п" sheetId="1" r:id="rId1"/>
  </sheets>
  <definedNames>
    <definedName name="_xlnm._FilterDatabase" localSheetId="0" hidden="1">'форма 2п'!$B$7:$K$113</definedName>
    <definedName name="_xlnm.Print_Titles" localSheetId="0">'форма 2п'!$4:$6</definedName>
    <definedName name="_xlnm.Print_Area" localSheetId="0">'форма 2п'!$A$1:$K$113</definedName>
  </definedNames>
  <calcPr calcId="152511"/>
</workbook>
</file>

<file path=xl/calcChain.xml><?xml version="1.0" encoding="utf-8"?>
<calcChain xmlns="http://schemas.openxmlformats.org/spreadsheetml/2006/main">
  <c r="K112" i="1" l="1"/>
  <c r="J112" i="1"/>
  <c r="I112" i="1"/>
  <c r="K111" i="1"/>
  <c r="J111" i="1"/>
  <c r="I111" i="1"/>
  <c r="K110" i="1"/>
  <c r="J110" i="1"/>
  <c r="I110" i="1"/>
  <c r="K37" i="1" l="1"/>
  <c r="J37" i="1"/>
  <c r="I37" i="1"/>
  <c r="K91" i="1" l="1"/>
  <c r="J91" i="1"/>
  <c r="I91" i="1"/>
  <c r="K44" i="1"/>
  <c r="J44" i="1"/>
  <c r="K96" i="1" l="1"/>
  <c r="J96" i="1"/>
  <c r="I96" i="1"/>
  <c r="K95" i="1"/>
  <c r="J95" i="1"/>
  <c r="I95" i="1"/>
  <c r="K89" i="1"/>
  <c r="J89" i="1"/>
  <c r="I89" i="1"/>
  <c r="K31" i="1"/>
  <c r="J31" i="1"/>
  <c r="I31" i="1"/>
  <c r="K103" i="1" l="1"/>
  <c r="J103" i="1"/>
  <c r="I103" i="1"/>
  <c r="K39" i="1"/>
  <c r="J39" i="1"/>
  <c r="I39" i="1"/>
  <c r="K102" i="1" l="1"/>
  <c r="K101" i="1"/>
  <c r="J102" i="1"/>
  <c r="J101" i="1"/>
  <c r="I102" i="1"/>
  <c r="I101" i="1"/>
  <c r="K98" i="1"/>
  <c r="J98" i="1"/>
  <c r="I98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3" i="1" l="1"/>
  <c r="J43" i="1"/>
  <c r="I43" i="1"/>
  <c r="K42" i="1"/>
  <c r="J42" i="1"/>
  <c r="I42" i="1"/>
  <c r="K40" i="1"/>
  <c r="J40" i="1"/>
  <c r="I40" i="1"/>
  <c r="K28" i="1"/>
  <c r="J28" i="1"/>
  <c r="I28" i="1"/>
  <c r="K26" i="1"/>
  <c r="J26" i="1"/>
  <c r="I26" i="1"/>
  <c r="K27" i="1"/>
  <c r="J27" i="1"/>
  <c r="I27" i="1"/>
  <c r="K113" i="1"/>
  <c r="J113" i="1"/>
  <c r="I113" i="1"/>
  <c r="K108" i="1"/>
  <c r="J108" i="1"/>
  <c r="I108" i="1"/>
  <c r="K107" i="1"/>
  <c r="J107" i="1"/>
  <c r="I107" i="1"/>
  <c r="K106" i="1"/>
  <c r="J106" i="1"/>
  <c r="I106" i="1"/>
  <c r="K100" i="1"/>
  <c r="J100" i="1"/>
  <c r="I100" i="1"/>
  <c r="K94" i="1"/>
  <c r="J94" i="1"/>
  <c r="I94" i="1"/>
  <c r="K93" i="1"/>
  <c r="J93" i="1"/>
  <c r="I93" i="1"/>
  <c r="K92" i="1"/>
  <c r="J92" i="1"/>
  <c r="I92" i="1"/>
  <c r="K87" i="1"/>
  <c r="J87" i="1"/>
  <c r="I87" i="1"/>
  <c r="K86" i="1"/>
  <c r="J86" i="1"/>
  <c r="I86" i="1"/>
  <c r="K85" i="1"/>
  <c r="J85" i="1"/>
  <c r="I85" i="1"/>
  <c r="K83" i="1"/>
  <c r="J83" i="1"/>
  <c r="I83" i="1"/>
  <c r="K82" i="1"/>
  <c r="J82" i="1"/>
  <c r="I82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3" i="1"/>
  <c r="J73" i="1"/>
  <c r="I73" i="1"/>
  <c r="K72" i="1"/>
  <c r="J72" i="1"/>
  <c r="I72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1" i="1"/>
  <c r="J61" i="1"/>
  <c r="I61" i="1"/>
  <c r="K59" i="1"/>
  <c r="J59" i="1"/>
  <c r="I59" i="1"/>
  <c r="K57" i="1"/>
  <c r="J57" i="1"/>
  <c r="I57" i="1"/>
  <c r="K55" i="1"/>
  <c r="J55" i="1"/>
  <c r="I55" i="1"/>
  <c r="K54" i="1"/>
  <c r="J54" i="1"/>
  <c r="I54" i="1"/>
  <c r="K53" i="1"/>
  <c r="J53" i="1"/>
  <c r="I53" i="1"/>
  <c r="K36" i="1"/>
  <c r="J36" i="1"/>
  <c r="I36" i="1"/>
  <c r="K35" i="1"/>
  <c r="J35" i="1"/>
  <c r="I35" i="1"/>
  <c r="K32" i="1"/>
  <c r="J32" i="1"/>
  <c r="I32" i="1"/>
  <c r="K30" i="1"/>
  <c r="J30" i="1"/>
  <c r="I30" i="1"/>
  <c r="K24" i="1"/>
  <c r="J24" i="1"/>
  <c r="I24" i="1"/>
  <c r="K22" i="1"/>
  <c r="J22" i="1"/>
  <c r="I22" i="1"/>
  <c r="K20" i="1"/>
  <c r="J20" i="1"/>
  <c r="I20" i="1"/>
  <c r="K16" i="1" l="1"/>
  <c r="K15" i="1"/>
  <c r="K14" i="1"/>
  <c r="K13" i="1"/>
  <c r="K10" i="1"/>
  <c r="J16" i="1"/>
  <c r="J15" i="1"/>
  <c r="J14" i="1"/>
  <c r="J13" i="1"/>
  <c r="J10" i="1"/>
  <c r="I16" i="1"/>
  <c r="I15" i="1"/>
  <c r="I14" i="1"/>
  <c r="I13" i="1"/>
  <c r="I10" i="1"/>
  <c r="K90" i="1" l="1"/>
  <c r="J90" i="1"/>
  <c r="I90" i="1"/>
</calcChain>
</file>

<file path=xl/sharedStrings.xml><?xml version="1.0" encoding="utf-8"?>
<sst xmlns="http://schemas.openxmlformats.org/spreadsheetml/2006/main" count="216" uniqueCount="144">
  <si>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</si>
  <si>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</si>
  <si>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</si>
  <si>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</si>
  <si>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</si>
  <si>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</si>
  <si>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</si>
  <si>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</si>
  <si>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</si>
  <si>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</si>
  <si>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</si>
  <si>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</si>
  <si>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</si>
  <si>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</si>
  <si>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Собственные средства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</si>
  <si>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</si>
  <si>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</si>
  <si>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</si>
  <si>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</si>
  <si>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</si>
  <si>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</si>
  <si>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</si>
  <si>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</si>
  <si>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</si>
  <si>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</si>
  <si>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</si>
  <si>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</si>
  <si>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</si>
  <si>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</si>
  <si>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</si>
  <si>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</si>
  <si>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</si>
  <si>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</si>
  <si>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</si>
  <si>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</si>
  <si>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</si>
  <si>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</si>
  <si>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</si>
  <si>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</si>
  <si>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</si>
  <si>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</si>
  <si>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</si>
  <si>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</si>
  <si>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</si>
  <si>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</si>
  <si>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</si>
  <si>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</si>
  <si>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</si>
  <si>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</si>
  <si>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</si>
  <si>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</si>
  <si>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</si>
  <si>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</si>
  <si>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</si>
  <si>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</si>
  <si>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</si>
  <si>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</si>
  <si>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</si>
  <si>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</si>
  <si>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</si>
  <si>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</si>
  <si>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</si>
  <si>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</si>
  <si>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</si>
  <si>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</si>
  <si>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</si>
  <si>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</si>
  <si>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</si>
  <si>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</si>
  <si>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</si>
  <si>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</si>
  <si>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</si>
  <si>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</si>
  <si>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</si>
  <si>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</si>
  <si>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</si>
  <si>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</si>
  <si>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</si>
  <si>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</si>
  <si>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</si>
  <si>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</si>
  <si>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</si>
  <si>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</si>
  <si>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</si>
  <si>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</si>
  <si>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</si>
  <si>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</si>
  <si>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</si>
  <si>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</si>
  <si>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</si>
  <si>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</si>
  <si>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</si>
  <si>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</si>
  <si>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</si>
  <si>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</si>
  <si>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</si>
  <si>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</si>
  <si>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</si>
  <si>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</si>
  <si>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</si>
  <si>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</si>
  <si>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</si>
  <si>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руб/мес</t>
  </si>
  <si>
    <t>Государственный долг муниципального образования</t>
  </si>
  <si>
    <t>рублей</t>
  </si>
  <si>
    <t>Общая численность безработных граждан</t>
  </si>
  <si>
    <t>Фонд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</si>
  <si>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</si>
  <si>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</si>
  <si>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</si>
  <si>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</si>
  <si>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</si>
  <si>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</si>
  <si>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Строительство</t>
  </si>
  <si>
    <t>Объем работ, выполненных по виду экономической деятельности "Строительство"*</t>
  </si>
  <si>
    <t>Торговля и услуги населению</t>
  </si>
  <si>
    <t>в ценах соответствующих лет; 
млн. руб.</t>
  </si>
  <si>
    <t>Малое и среднее предпринимательство, включая микропредприятия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</si>
  <si>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</si>
  <si>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 xml:space="preserve">Бюджет города-курорта Пятигорска </t>
  </si>
  <si>
    <t>Доходы  местного  бюджета - всего</t>
  </si>
  <si>
    <t>Расходы местного  бюджета - всего, в том числе по направлениям:</t>
  </si>
  <si>
    <t xml:space="preserve">      Дефицит(-),профицит(+) местного  бюджета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</si>
  <si>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</si>
  <si>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</si>
  <si>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</si>
  <si>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</si>
  <si>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</si>
  <si>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</si>
  <si>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</si>
  <si>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</si>
  <si>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</si>
  <si>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</si>
  <si>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отклонение</t>
  </si>
  <si>
    <t xml:space="preserve">Инвестиции </t>
  </si>
  <si>
    <t>с 1 июня</t>
  </si>
  <si>
    <t>Приложение 1</t>
  </si>
  <si>
    <t>Мониторинг среднесрочного прогноза социально-экономического развития  города-курорта Пятигорска за 2020 год</t>
  </si>
  <si>
    <t>Индекс производства по виду деятельности "Строительство"</t>
  </si>
  <si>
    <t>% к предыдущему году в сопоставимых ценах</t>
  </si>
  <si>
    <t>Налоговые доходы местного бюджета всего, в том числе:</t>
  </si>
  <si>
    <t>% г/г</t>
  </si>
  <si>
    <t>Реальная заработная плата  работников организаций</t>
  </si>
  <si>
    <t>с 1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</si>
</sst>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vertical="center" wrapText="1" shrinkToFi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topLeftCell="C1" zoomScale="70" zoomScaleNormal="70" workbookViewId="0">
      <pane ySplit="8" topLeftCell="A102" activePane="bottomLeft" state="frozen"/>
      <selection pane="bottomLeft" activeCell="M71" sqref="M71"/>
    </sheetView>
  </sheetViews>
  <sheetFormatPr defaultRowHeight="18" x14ac:dyDescent="0.25"/>
  <cols>
    <col min="1" max="1" width="9.140625" style="10"/>
    <col min="2" max="2" width="62.5703125" style="10" customWidth="1"/>
    <col min="3" max="3" width="43.42578125" style="10" customWidth="1"/>
    <col min="4" max="4" width="15.140625" style="10" customWidth="1"/>
    <col min="5" max="5" width="22.140625" style="10" customWidth="1"/>
    <col min="6" max="6" width="16.7109375" style="10" customWidth="1"/>
    <col min="7" max="7" width="16.42578125" style="10" customWidth="1"/>
    <col min="8" max="8" width="18" style="10" customWidth="1"/>
    <col min="9" max="9" width="21.42578125" style="10" customWidth="1"/>
    <col min="10" max="10" width="16.85546875" style="10" customWidth="1"/>
    <col min="11" max="11" width="20.28515625" style="10" customWidth="1"/>
    <col min="12" max="16384" width="9.140625" style="10"/>
  </cols>
  <sheetData>
    <row r="1" spans="2:16" ht="45" x14ac:dyDescent="0.25">
      <c r="B1" s="13"/>
      <c r="C1" s="13"/>
      <c r="D1" s="13"/>
      <c r="E1" s="13"/>
      <c r="F1" s="13"/>
      <c r="G1" s="13"/>
      <c r="H1" s="13"/>
      <c r="I1" s="13"/>
      <c r="J1" s="91" t="s">
        <v>136</v>
      </c>
      <c r="K1" s="91"/>
    </row>
    <row r="2" spans="2:16" ht="77.25" customHeight="1" x14ac:dyDescent="0.25">
      <c r="B2" s="92" t="s">
        <v>137</v>
      </c>
      <c r="C2" s="92"/>
      <c r="D2" s="92"/>
      <c r="E2" s="92"/>
      <c r="F2" s="92"/>
      <c r="G2" s="92"/>
      <c r="H2" s="92"/>
      <c r="I2" s="92"/>
      <c r="J2" s="92"/>
      <c r="K2" s="92"/>
      <c r="L2" s="15"/>
      <c r="M2" s="15"/>
      <c r="N2" s="15"/>
      <c r="O2" s="15"/>
      <c r="P2" s="15"/>
    </row>
    <row r="3" spans="2:16" ht="18.75" x14ac:dyDescent="0.3">
      <c r="B3" s="29" t="s">
        <v>18</v>
      </c>
    </row>
    <row r="4" spans="2:16" ht="18.75" customHeight="1" x14ac:dyDescent="0.25">
      <c r="B4" s="93" t="s">
        <v>34</v>
      </c>
      <c r="C4" s="93" t="s">
        <v>35</v>
      </c>
      <c r="D4" s="2" t="s">
        <v>36</v>
      </c>
      <c r="E4" s="96" t="s">
        <v>37</v>
      </c>
      <c r="F4" s="99"/>
      <c r="G4" s="100"/>
      <c r="H4" s="1" t="s">
        <v>36</v>
      </c>
      <c r="I4" s="101" t="s">
        <v>133</v>
      </c>
      <c r="J4" s="102"/>
      <c r="K4" s="103"/>
    </row>
    <row r="5" spans="2:16" ht="29.25" customHeight="1" x14ac:dyDescent="0.25">
      <c r="B5" s="94"/>
      <c r="C5" s="94"/>
      <c r="D5" s="93">
        <v>2019</v>
      </c>
      <c r="E5" s="96">
        <v>2020</v>
      </c>
      <c r="F5" s="97"/>
      <c r="G5" s="98"/>
      <c r="H5" s="86">
        <v>2020</v>
      </c>
      <c r="I5" s="104"/>
      <c r="J5" s="105"/>
      <c r="K5" s="106"/>
    </row>
    <row r="6" spans="2:16" ht="37.5" x14ac:dyDescent="0.25">
      <c r="B6" s="94"/>
      <c r="C6" s="94"/>
      <c r="D6" s="94"/>
      <c r="E6" s="1" t="s">
        <v>55</v>
      </c>
      <c r="F6" s="1" t="s">
        <v>54</v>
      </c>
      <c r="G6" s="1" t="s">
        <v>56</v>
      </c>
      <c r="H6" s="1"/>
      <c r="I6" s="1" t="s">
        <v>55</v>
      </c>
      <c r="J6" s="1" t="s">
        <v>54</v>
      </c>
      <c r="K6" s="1" t="s">
        <v>56</v>
      </c>
    </row>
    <row r="7" spans="2:16" ht="18.75" x14ac:dyDescent="0.25">
      <c r="B7" s="95"/>
      <c r="C7" s="95"/>
      <c r="D7" s="95"/>
      <c r="E7" s="1" t="s">
        <v>57</v>
      </c>
      <c r="F7" s="1" t="s">
        <v>58</v>
      </c>
      <c r="G7" s="1" t="s">
        <v>59</v>
      </c>
      <c r="H7" s="1"/>
      <c r="I7" s="1" t="s">
        <v>57</v>
      </c>
      <c r="J7" s="1" t="s">
        <v>58</v>
      </c>
      <c r="K7" s="1" t="s">
        <v>59</v>
      </c>
    </row>
    <row r="8" spans="2:16" ht="18.75" x14ac:dyDescent="0.25">
      <c r="B8" s="5" t="s">
        <v>107</v>
      </c>
      <c r="C8" s="3"/>
      <c r="D8" s="4"/>
      <c r="E8" s="4"/>
      <c r="F8" s="4"/>
      <c r="G8" s="4"/>
      <c r="H8" s="59"/>
      <c r="I8" s="4"/>
      <c r="J8" s="4"/>
      <c r="K8" s="4"/>
    </row>
    <row r="9" spans="2:16" ht="18.75" x14ac:dyDescent="0.25">
      <c r="B9" s="5" t="s">
        <v>38</v>
      </c>
      <c r="C9" s="3"/>
      <c r="D9" s="4"/>
      <c r="E9" s="4"/>
      <c r="F9" s="4"/>
      <c r="G9" s="4"/>
      <c r="H9" s="59"/>
      <c r="I9" s="4"/>
      <c r="J9" s="4"/>
      <c r="K9" s="4"/>
    </row>
    <row r="10" spans="2:16" ht="32.25" customHeight="1" x14ac:dyDescent="0.25">
      <c r="B10" s="5" t="s">
        <v>39</v>
      </c>
      <c r="C10" s="7" t="s">
        <v>40</v>
      </c>
      <c r="D10" s="4">
        <v>214.3</v>
      </c>
      <c r="E10" s="59">
        <v>213.85</v>
      </c>
      <c r="F10" s="59">
        <v>214.13</v>
      </c>
      <c r="G10" s="59">
        <v>214.23</v>
      </c>
      <c r="H10" s="59">
        <v>213.4</v>
      </c>
      <c r="I10" s="41">
        <f>(H10-E10)/H10*100</f>
        <v>-0.21087160262417462</v>
      </c>
      <c r="J10" s="41">
        <f>(H10-F10)/F10*100</f>
        <v>-0.3409143977957268</v>
      </c>
      <c r="K10" s="41">
        <f>(H10-G10)/H10*100</f>
        <v>-0.38894095595125777</v>
      </c>
    </row>
    <row r="11" spans="2:16" ht="18.75" customHeight="1" x14ac:dyDescent="0.3">
      <c r="B11" s="37" t="s">
        <v>60</v>
      </c>
      <c r="C11" s="7" t="s">
        <v>40</v>
      </c>
      <c r="D11" s="43">
        <v>132.1</v>
      </c>
      <c r="E11" s="59">
        <v>135</v>
      </c>
      <c r="F11" s="59">
        <v>135.6</v>
      </c>
      <c r="G11" s="59">
        <v>135.69999999999999</v>
      </c>
      <c r="H11" s="107" t="s">
        <v>143</v>
      </c>
      <c r="I11" s="41"/>
      <c r="J11" s="41"/>
      <c r="K11" s="41"/>
    </row>
    <row r="12" spans="2:16" ht="37.5" x14ac:dyDescent="0.3">
      <c r="B12" s="37" t="s">
        <v>61</v>
      </c>
      <c r="C12" s="7" t="s">
        <v>40</v>
      </c>
      <c r="D12" s="41">
        <v>49.5</v>
      </c>
      <c r="E12" s="59">
        <v>48.2</v>
      </c>
      <c r="F12" s="59">
        <v>48.4</v>
      </c>
      <c r="G12" s="59">
        <v>48.5</v>
      </c>
      <c r="H12" s="108"/>
      <c r="I12" s="41"/>
      <c r="J12" s="41"/>
      <c r="K12" s="41"/>
    </row>
    <row r="13" spans="2:16" ht="37.5" x14ac:dyDescent="0.25">
      <c r="B13" s="8" t="s">
        <v>41</v>
      </c>
      <c r="C13" s="7" t="s">
        <v>42</v>
      </c>
      <c r="D13" s="38">
        <v>9.4</v>
      </c>
      <c r="E13" s="60">
        <v>9.5</v>
      </c>
      <c r="F13" s="60">
        <v>9.8000000000000007</v>
      </c>
      <c r="G13" s="61">
        <v>10</v>
      </c>
      <c r="H13" s="77">
        <v>8.5</v>
      </c>
      <c r="I13" s="41">
        <f>(H13-E13)/H13*100</f>
        <v>-11.76470588235294</v>
      </c>
      <c r="J13" s="41">
        <f>(H13-F13)/H13*100</f>
        <v>-15.294117647058833</v>
      </c>
      <c r="K13" s="41">
        <f>(H13-G13)/H13*100</f>
        <v>-17.647058823529413</v>
      </c>
    </row>
    <row r="14" spans="2:16" ht="37.5" x14ac:dyDescent="0.25">
      <c r="B14" s="8" t="s">
        <v>43</v>
      </c>
      <c r="C14" s="7" t="s">
        <v>44</v>
      </c>
      <c r="D14" s="38">
        <v>9.6999999999999993</v>
      </c>
      <c r="E14" s="61">
        <v>10</v>
      </c>
      <c r="F14" s="60">
        <v>9.9</v>
      </c>
      <c r="G14" s="60">
        <v>9.9</v>
      </c>
      <c r="H14" s="77">
        <v>11.2</v>
      </c>
      <c r="I14" s="41">
        <f>(H14-E14)/H14*100</f>
        <v>10.714285714285708</v>
      </c>
      <c r="J14" s="41">
        <f>(H14-F14)/H14*100</f>
        <v>11.607142857142847</v>
      </c>
      <c r="K14" s="41">
        <f>(H14-G14)/H14*100</f>
        <v>11.607142857142847</v>
      </c>
    </row>
    <row r="15" spans="2:16" ht="26.25" customHeight="1" x14ac:dyDescent="0.25">
      <c r="B15" s="8" t="s">
        <v>45</v>
      </c>
      <c r="C15" s="7" t="s">
        <v>46</v>
      </c>
      <c r="D15" s="11">
        <v>-0.3</v>
      </c>
      <c r="E15" s="60">
        <v>-0.5</v>
      </c>
      <c r="F15" s="60">
        <v>-0.1</v>
      </c>
      <c r="G15" s="60">
        <v>0.1</v>
      </c>
      <c r="H15" s="77">
        <v>-2.7</v>
      </c>
      <c r="I15" s="41">
        <f>H15-E15</f>
        <v>-2.2000000000000002</v>
      </c>
      <c r="J15" s="41">
        <f>H15-F15</f>
        <v>-2.6</v>
      </c>
      <c r="K15" s="41">
        <f>H15-G15</f>
        <v>-2.8000000000000003</v>
      </c>
    </row>
    <row r="16" spans="2:16" ht="27.75" customHeight="1" x14ac:dyDescent="0.25">
      <c r="B16" s="8" t="s">
        <v>62</v>
      </c>
      <c r="C16" s="7" t="s">
        <v>63</v>
      </c>
      <c r="D16" s="75">
        <v>0.62</v>
      </c>
      <c r="E16" s="60">
        <v>0.35</v>
      </c>
      <c r="F16" s="60">
        <v>0.36</v>
      </c>
      <c r="G16" s="60">
        <v>0.37</v>
      </c>
      <c r="H16" s="75">
        <v>-1.61</v>
      </c>
      <c r="I16" s="41">
        <f>(H16-E16)/H16*100</f>
        <v>121.7391304347826</v>
      </c>
      <c r="J16" s="41">
        <f>(H16-F16)/H16*100</f>
        <v>122.36024844720497</v>
      </c>
      <c r="K16" s="41">
        <f>(H16-G16)/H16*100</f>
        <v>122.98136645962731</v>
      </c>
    </row>
    <row r="17" spans="2:11" ht="36" customHeight="1" x14ac:dyDescent="0.25">
      <c r="B17" s="31" t="s">
        <v>108</v>
      </c>
      <c r="C17" s="7"/>
      <c r="D17" s="4"/>
      <c r="E17" s="4"/>
      <c r="F17" s="4"/>
      <c r="G17" s="4"/>
      <c r="H17" s="4"/>
      <c r="I17" s="41"/>
      <c r="J17" s="41"/>
      <c r="K17" s="41"/>
    </row>
    <row r="18" spans="2:11" ht="18.75" x14ac:dyDescent="0.25">
      <c r="B18" s="30" t="s">
        <v>109</v>
      </c>
      <c r="C18" s="7"/>
      <c r="D18" s="4"/>
      <c r="E18" s="4"/>
      <c r="F18" s="4"/>
      <c r="G18" s="4"/>
      <c r="H18" s="4"/>
      <c r="I18" s="41"/>
      <c r="J18" s="41"/>
      <c r="K18" s="41"/>
    </row>
    <row r="19" spans="2:11" ht="18.75" x14ac:dyDescent="0.25">
      <c r="B19" s="32" t="s">
        <v>48</v>
      </c>
      <c r="C19" s="3"/>
      <c r="D19" s="4"/>
      <c r="E19" s="4"/>
      <c r="F19" s="4"/>
      <c r="G19" s="4"/>
      <c r="H19" s="4"/>
      <c r="I19" s="41"/>
      <c r="J19" s="41"/>
      <c r="K19" s="41"/>
    </row>
    <row r="20" spans="2:11" ht="82.5" customHeight="1" x14ac:dyDescent="0.25">
      <c r="B20" s="8" t="s">
        <v>110</v>
      </c>
      <c r="C20" s="3" t="s">
        <v>47</v>
      </c>
      <c r="D20" s="40">
        <v>7949.5</v>
      </c>
      <c r="E20" s="62">
        <v>7884.7</v>
      </c>
      <c r="F20" s="62">
        <v>7924.3</v>
      </c>
      <c r="G20" s="62">
        <v>8027.2</v>
      </c>
      <c r="H20" s="63">
        <v>8426.84</v>
      </c>
      <c r="I20" s="41">
        <f>(H20-E20)/H20*100</f>
        <v>6.4334910832530383</v>
      </c>
      <c r="J20" s="41">
        <f>(H20-F20)/H20*100</f>
        <v>5.9635640406130879</v>
      </c>
      <c r="K20" s="41">
        <f>(H20-G20)/H20*100</f>
        <v>4.7424657404199007</v>
      </c>
    </row>
    <row r="21" spans="2:11" ht="40.5" customHeight="1" x14ac:dyDescent="0.25">
      <c r="B21" s="32" t="s">
        <v>51</v>
      </c>
      <c r="C21" s="7"/>
      <c r="D21" s="42"/>
      <c r="E21" s="42"/>
      <c r="F21" s="42"/>
      <c r="G21" s="42"/>
      <c r="H21" s="4"/>
      <c r="I21" s="41"/>
      <c r="J21" s="41"/>
      <c r="K21" s="41"/>
    </row>
    <row r="22" spans="2:11" ht="93.75" x14ac:dyDescent="0.25">
      <c r="B22" s="8" t="s">
        <v>111</v>
      </c>
      <c r="C22" s="7" t="s">
        <v>47</v>
      </c>
      <c r="D22" s="40">
        <v>13084.01</v>
      </c>
      <c r="E22" s="63">
        <v>13319.1</v>
      </c>
      <c r="F22" s="63">
        <v>13358.4</v>
      </c>
      <c r="G22" s="63">
        <v>13423.7</v>
      </c>
      <c r="H22" s="63">
        <v>14732.63</v>
      </c>
      <c r="I22" s="41">
        <f>(H22-E22)/H22*100</f>
        <v>9.5945530431430015</v>
      </c>
      <c r="J22" s="41">
        <f>(H22-F22)/H22*100</f>
        <v>9.3277982274719431</v>
      </c>
      <c r="K22" s="41">
        <f>(H22-G22)/H22*100</f>
        <v>8.8845643988887151</v>
      </c>
    </row>
    <row r="23" spans="2:11" ht="56.25" x14ac:dyDescent="0.25">
      <c r="B23" s="32" t="s">
        <v>52</v>
      </c>
      <c r="C23" s="3"/>
      <c r="D23" s="42"/>
      <c r="E23" s="42"/>
      <c r="F23" s="42"/>
      <c r="G23" s="42"/>
      <c r="H23" s="42"/>
      <c r="I23" s="41"/>
      <c r="J23" s="41"/>
      <c r="K23" s="41"/>
    </row>
    <row r="24" spans="2:11" ht="112.5" x14ac:dyDescent="0.25">
      <c r="B24" s="8" t="s">
        <v>112</v>
      </c>
      <c r="C24" s="3" t="s">
        <v>47</v>
      </c>
      <c r="D24" s="74">
        <v>1119.1500000000001</v>
      </c>
      <c r="E24" s="63">
        <v>1118.3</v>
      </c>
      <c r="F24" s="63">
        <v>1125.8</v>
      </c>
      <c r="G24" s="63">
        <v>1132.2</v>
      </c>
      <c r="H24" s="63">
        <v>1060.01</v>
      </c>
      <c r="I24" s="41">
        <f>(H24-E24)/H24*100</f>
        <v>-5.4990047263705026</v>
      </c>
      <c r="J24" s="41">
        <f>(H24-F24)/H24*100</f>
        <v>-6.2065452212714947</v>
      </c>
      <c r="K24" s="41">
        <f>(H24-G24)/H24*100</f>
        <v>-6.8103131102536825</v>
      </c>
    </row>
    <row r="25" spans="2:11" ht="20.25" x14ac:dyDescent="0.25">
      <c r="B25" s="31" t="s">
        <v>113</v>
      </c>
      <c r="C25" s="3"/>
      <c r="D25" s="44"/>
      <c r="E25" s="42"/>
      <c r="F25" s="42"/>
      <c r="G25" s="42"/>
      <c r="H25" s="42"/>
      <c r="I25" s="41"/>
      <c r="J25" s="41"/>
      <c r="K25" s="41"/>
    </row>
    <row r="26" spans="2:11" ht="37.5" x14ac:dyDescent="0.25">
      <c r="B26" s="5" t="s">
        <v>114</v>
      </c>
      <c r="C26" s="23" t="s">
        <v>2</v>
      </c>
      <c r="D26" s="11">
        <v>2954.5</v>
      </c>
      <c r="E26" s="64">
        <v>893.4</v>
      </c>
      <c r="F26" s="64">
        <v>895</v>
      </c>
      <c r="G26" s="64">
        <v>902.3</v>
      </c>
      <c r="H26" s="75">
        <v>1507.5</v>
      </c>
      <c r="I26" s="41">
        <f>(H26-E26)/H26*100</f>
        <v>40.736318407960198</v>
      </c>
      <c r="J26" s="41">
        <f>(H26-F26)/H26*100</f>
        <v>40.630182421227197</v>
      </c>
      <c r="K26" s="41">
        <f>(H26-G26)/H26*100</f>
        <v>40.145936981757878</v>
      </c>
    </row>
    <row r="27" spans="2:11" ht="37.5" x14ac:dyDescent="0.25">
      <c r="B27" s="5" t="s">
        <v>138</v>
      </c>
      <c r="C27" s="3" t="s">
        <v>139</v>
      </c>
      <c r="D27" s="63">
        <v>187.2</v>
      </c>
      <c r="E27" s="75">
        <v>100</v>
      </c>
      <c r="F27" s="75">
        <v>100.5</v>
      </c>
      <c r="G27" s="75">
        <v>101</v>
      </c>
      <c r="H27" s="75">
        <v>48.4</v>
      </c>
      <c r="I27" s="41">
        <f>H27-E27</f>
        <v>-51.6</v>
      </c>
      <c r="J27" s="41">
        <f>H27-F27</f>
        <v>-52.1</v>
      </c>
      <c r="K27" s="41">
        <f>H27-G27</f>
        <v>-52.6</v>
      </c>
    </row>
    <row r="28" spans="2:11" ht="36" customHeight="1" x14ac:dyDescent="0.25">
      <c r="B28" s="6" t="s">
        <v>3</v>
      </c>
      <c r="C28" s="23" t="s">
        <v>4</v>
      </c>
      <c r="D28" s="38">
        <v>61.8</v>
      </c>
      <c r="E28" s="65">
        <v>68</v>
      </c>
      <c r="F28" s="65">
        <v>68.5</v>
      </c>
      <c r="G28" s="65">
        <v>69</v>
      </c>
      <c r="H28" s="77">
        <v>58.9</v>
      </c>
      <c r="I28" s="41">
        <f>(H28-E28)/H28*100</f>
        <v>-15.449915110356539</v>
      </c>
      <c r="J28" s="41">
        <f>(H28-F28)/H28*100</f>
        <v>-16.298811544991516</v>
      </c>
      <c r="K28" s="41">
        <f>(H28-G28)/H28*100</f>
        <v>-17.147707979626489</v>
      </c>
    </row>
    <row r="29" spans="2:11" ht="30" customHeight="1" x14ac:dyDescent="0.25">
      <c r="B29" s="31" t="s">
        <v>115</v>
      </c>
      <c r="C29" s="3"/>
      <c r="D29" s="42"/>
      <c r="E29" s="42"/>
      <c r="F29" s="42"/>
      <c r="G29" s="42"/>
      <c r="H29" s="42"/>
      <c r="I29" s="41"/>
      <c r="J29" s="41"/>
      <c r="K29" s="41"/>
    </row>
    <row r="30" spans="2:11" ht="37.5" x14ac:dyDescent="0.25">
      <c r="B30" s="6" t="s">
        <v>6</v>
      </c>
      <c r="C30" s="24" t="s">
        <v>116</v>
      </c>
      <c r="D30" s="45">
        <v>109479.9</v>
      </c>
      <c r="E30" s="66">
        <v>118976.8</v>
      </c>
      <c r="F30" s="66">
        <v>119301.3</v>
      </c>
      <c r="G30" s="66">
        <v>119778.3</v>
      </c>
      <c r="H30" s="66">
        <v>102899.8</v>
      </c>
      <c r="I30" s="41">
        <f>(H30-E30)/H30*100</f>
        <v>-15.623937072763988</v>
      </c>
      <c r="J30" s="41">
        <f>(H30-F30)/H30*100</f>
        <v>-15.939292399013407</v>
      </c>
      <c r="K30" s="41">
        <f>(H30-G30)/H30*100</f>
        <v>-16.402850151312247</v>
      </c>
    </row>
    <row r="31" spans="2:11" ht="37.5" x14ac:dyDescent="0.25">
      <c r="B31" s="6" t="s">
        <v>6</v>
      </c>
      <c r="C31" s="24" t="s">
        <v>139</v>
      </c>
      <c r="D31" s="75">
        <v>100.8</v>
      </c>
      <c r="E31" s="66">
        <v>103.7</v>
      </c>
      <c r="F31" s="66">
        <v>104</v>
      </c>
      <c r="G31" s="66">
        <v>104.5</v>
      </c>
      <c r="H31" s="66">
        <v>90.2</v>
      </c>
      <c r="I31" s="41">
        <f>H31-E31</f>
        <v>-13.5</v>
      </c>
      <c r="J31" s="41">
        <f>H31-F31</f>
        <v>-13.799999999999997</v>
      </c>
      <c r="K31" s="41">
        <f>H31-G31</f>
        <v>-14.299999999999997</v>
      </c>
    </row>
    <row r="32" spans="2:11" ht="27.75" customHeight="1" x14ac:dyDescent="0.25">
      <c r="B32" s="5" t="s">
        <v>7</v>
      </c>
      <c r="C32" s="3" t="s">
        <v>47</v>
      </c>
      <c r="D32" s="45">
        <v>3998.4</v>
      </c>
      <c r="E32" s="66">
        <v>4224.1000000000004</v>
      </c>
      <c r="F32" s="66">
        <v>4261</v>
      </c>
      <c r="G32" s="66">
        <v>4277.5</v>
      </c>
      <c r="H32" s="66">
        <v>3123.8</v>
      </c>
      <c r="I32" s="41">
        <f>(H32-E32)/H32*100</f>
        <v>-35.223125680261226</v>
      </c>
      <c r="J32" s="41">
        <f>(H32-F32)/H32*100</f>
        <v>-36.404379281644147</v>
      </c>
      <c r="K32" s="41">
        <f>(H32-G32)/H32*100</f>
        <v>-36.93258211153082</v>
      </c>
    </row>
    <row r="33" spans="2:11" ht="28.5" customHeight="1" x14ac:dyDescent="0.25">
      <c r="B33" s="6" t="s">
        <v>8</v>
      </c>
      <c r="C33" s="24" t="s">
        <v>0</v>
      </c>
      <c r="D33" s="45">
        <v>18847.599999999999</v>
      </c>
      <c r="E33" s="66">
        <v>19407.8</v>
      </c>
      <c r="F33" s="66">
        <v>19640.2</v>
      </c>
      <c r="G33" s="66">
        <v>19755.5</v>
      </c>
      <c r="H33" s="75" t="s">
        <v>135</v>
      </c>
      <c r="I33" s="41"/>
      <c r="J33" s="41"/>
      <c r="K33" s="41"/>
    </row>
    <row r="34" spans="2:11" ht="40.5" x14ac:dyDescent="0.25">
      <c r="B34" s="33" t="s">
        <v>117</v>
      </c>
      <c r="C34" s="3"/>
      <c r="D34" s="45"/>
      <c r="E34" s="45"/>
      <c r="F34" s="45"/>
      <c r="G34" s="45"/>
      <c r="H34" s="45"/>
      <c r="I34" s="41"/>
      <c r="J34" s="41"/>
      <c r="K34" s="41"/>
    </row>
    <row r="35" spans="2:11" ht="37.5" x14ac:dyDescent="0.25">
      <c r="B35" s="8" t="s">
        <v>64</v>
      </c>
      <c r="C35" s="7" t="s">
        <v>9</v>
      </c>
      <c r="D35" s="46">
        <v>2937</v>
      </c>
      <c r="E35" s="88">
        <v>2876</v>
      </c>
      <c r="F35" s="88">
        <v>2894</v>
      </c>
      <c r="G35" s="88">
        <v>2937</v>
      </c>
      <c r="H35" s="46">
        <v>2879</v>
      </c>
      <c r="I35" s="41">
        <f>(H35-E35)/H35*100</f>
        <v>0.10420284821118443</v>
      </c>
      <c r="J35" s="41">
        <f>(H35-F35)/H35*100</f>
        <v>-0.5210142410559222</v>
      </c>
      <c r="K35" s="41">
        <f>(H35-G35)/H35*100</f>
        <v>-2.0145883987495656</v>
      </c>
    </row>
    <row r="36" spans="2:11" ht="56.25" x14ac:dyDescent="0.25">
      <c r="B36" s="8" t="s">
        <v>50</v>
      </c>
      <c r="C36" s="25" t="s">
        <v>10</v>
      </c>
      <c r="D36" s="47">
        <v>18.600000000000001</v>
      </c>
      <c r="E36" s="67">
        <v>20.54</v>
      </c>
      <c r="F36" s="67">
        <v>20.65</v>
      </c>
      <c r="G36" s="67">
        <v>20.92</v>
      </c>
      <c r="H36" s="43">
        <v>18</v>
      </c>
      <c r="I36" s="41">
        <f>(H36-E36)/H36*100</f>
        <v>-14.111111111111107</v>
      </c>
      <c r="J36" s="41">
        <f>(H36-F36)/H36*100</f>
        <v>-14.722222222222214</v>
      </c>
      <c r="K36" s="41">
        <f>(H36-G36)/H36*100</f>
        <v>-16.222222222222232</v>
      </c>
    </row>
    <row r="37" spans="2:11" ht="37.5" x14ac:dyDescent="0.25">
      <c r="B37" s="8" t="s">
        <v>49</v>
      </c>
      <c r="C37" s="7" t="s">
        <v>11</v>
      </c>
      <c r="D37" s="47">
        <v>78.42</v>
      </c>
      <c r="E37" s="67">
        <v>74.099999999999994</v>
      </c>
      <c r="F37" s="67">
        <v>74.5</v>
      </c>
      <c r="G37" s="67">
        <v>75.7</v>
      </c>
      <c r="H37" s="77">
        <v>75.709999999999994</v>
      </c>
      <c r="I37" s="41">
        <f>(H37-E37)/H37*100</f>
        <v>2.1265354642715621</v>
      </c>
      <c r="J37" s="41">
        <f>(H37-F37)/H37*100</f>
        <v>1.5982036719059487</v>
      </c>
      <c r="K37" s="41">
        <f>(H37-G37)/H37*100</f>
        <v>1.320829480912813E-2</v>
      </c>
    </row>
    <row r="38" spans="2:11" ht="28.5" customHeight="1" x14ac:dyDescent="0.25">
      <c r="B38" s="34" t="s">
        <v>134</v>
      </c>
      <c r="C38" s="7"/>
      <c r="D38" s="11"/>
      <c r="E38" s="11"/>
      <c r="F38" s="11"/>
      <c r="G38" s="11"/>
      <c r="H38" s="11"/>
      <c r="I38" s="41"/>
      <c r="J38" s="41"/>
      <c r="K38" s="41"/>
    </row>
    <row r="39" spans="2:11" ht="39.75" customHeight="1" x14ac:dyDescent="0.25">
      <c r="B39" s="6" t="s">
        <v>12</v>
      </c>
      <c r="C39" s="3" t="s">
        <v>2</v>
      </c>
      <c r="D39" s="66">
        <v>12091</v>
      </c>
      <c r="E39" s="63">
        <v>8813</v>
      </c>
      <c r="F39" s="63">
        <v>9338.4</v>
      </c>
      <c r="G39" s="63">
        <v>10150.6</v>
      </c>
      <c r="H39" s="66">
        <v>16127.499</v>
      </c>
      <c r="I39" s="41">
        <f>(H39-E39)/H39*100</f>
        <v>45.354205261460564</v>
      </c>
      <c r="J39" s="41">
        <f>(H39-F39)/H39*100</f>
        <v>42.096415569456866</v>
      </c>
      <c r="K39" s="41">
        <f>(H39-G39)/H39*100</f>
        <v>37.060296825936859</v>
      </c>
    </row>
    <row r="40" spans="2:11" ht="90.75" customHeight="1" x14ac:dyDescent="0.25">
      <c r="B40" s="5" t="s">
        <v>13</v>
      </c>
      <c r="C40" s="3" t="s">
        <v>47</v>
      </c>
      <c r="D40" s="45">
        <v>4374.8</v>
      </c>
      <c r="E40" s="59">
        <v>3940.7</v>
      </c>
      <c r="F40" s="59">
        <v>4175.8999999999996</v>
      </c>
      <c r="G40" s="59">
        <v>4228.3999999999996</v>
      </c>
      <c r="H40" s="59">
        <v>5187.37</v>
      </c>
      <c r="I40" s="41">
        <f>(H40-E40)/H40*100</f>
        <v>24.032795038719044</v>
      </c>
      <c r="J40" s="41">
        <f>(H40-F40)/H40*100</f>
        <v>19.498705509728442</v>
      </c>
      <c r="K40" s="41">
        <f>(H40-G40)/H40*100</f>
        <v>18.48663195415018</v>
      </c>
    </row>
    <row r="41" spans="2:11" ht="82.5" customHeight="1" x14ac:dyDescent="0.25">
      <c r="B41" s="22" t="s">
        <v>118</v>
      </c>
      <c r="C41" s="7"/>
      <c r="D41" s="42"/>
      <c r="E41" s="42"/>
      <c r="F41" s="42"/>
      <c r="G41" s="42"/>
      <c r="H41" s="42"/>
      <c r="I41" s="41"/>
      <c r="J41" s="41"/>
      <c r="K41" s="41"/>
    </row>
    <row r="42" spans="2:11" ht="28.5" customHeight="1" x14ac:dyDescent="0.25">
      <c r="B42" s="9" t="s">
        <v>14</v>
      </c>
      <c r="C42" s="7" t="s">
        <v>0</v>
      </c>
      <c r="D42" s="45">
        <v>1163.2</v>
      </c>
      <c r="E42" s="63">
        <v>3580.5</v>
      </c>
      <c r="F42" s="63">
        <v>3795.5</v>
      </c>
      <c r="G42" s="63">
        <v>3825.6</v>
      </c>
      <c r="H42" s="66">
        <v>2278.1</v>
      </c>
      <c r="I42" s="41">
        <f>(H42-E42)/H42*100</f>
        <v>-57.170449058425888</v>
      </c>
      <c r="J42" s="41">
        <f>(H42-F42)/H42*100</f>
        <v>-66.608138360914808</v>
      </c>
      <c r="K42" s="41">
        <f>(H42-G42)/H42*100</f>
        <v>-67.929414863263247</v>
      </c>
    </row>
    <row r="43" spans="2:11" ht="24.75" customHeight="1" x14ac:dyDescent="0.25">
      <c r="B43" s="9" t="s">
        <v>65</v>
      </c>
      <c r="C43" s="7" t="s">
        <v>0</v>
      </c>
      <c r="D43" s="45">
        <v>3211.6</v>
      </c>
      <c r="E43" s="87">
        <v>360.2</v>
      </c>
      <c r="F43" s="87">
        <v>380.4</v>
      </c>
      <c r="G43" s="87">
        <v>402.8</v>
      </c>
      <c r="H43" s="66">
        <v>2909.3</v>
      </c>
      <c r="I43" s="41">
        <f>(H43-E43)/H43*100</f>
        <v>87.619014883305269</v>
      </c>
      <c r="J43" s="41">
        <f>(H43-F43)/H43*100</f>
        <v>86.924689787921494</v>
      </c>
      <c r="K43" s="41">
        <f>(H43-G43)/H43*100</f>
        <v>86.154745127693943</v>
      </c>
    </row>
    <row r="44" spans="2:11" ht="30" customHeight="1" x14ac:dyDescent="0.25">
      <c r="B44" s="8" t="s">
        <v>66</v>
      </c>
      <c r="C44" s="7" t="s">
        <v>0</v>
      </c>
      <c r="D44" s="45">
        <v>0</v>
      </c>
      <c r="E44" s="87">
        <v>0</v>
      </c>
      <c r="F44" s="87">
        <v>6.3</v>
      </c>
      <c r="G44" s="87">
        <v>6.5</v>
      </c>
      <c r="H44" s="89">
        <v>0</v>
      </c>
      <c r="I44" s="41">
        <v>0</v>
      </c>
      <c r="J44" s="41" t="e">
        <f>(H44-F44)/H44*100</f>
        <v>#DIV/0!</v>
      </c>
      <c r="K44" s="41" t="e">
        <f>(H44-G44)/H44*100</f>
        <v>#DIV/0!</v>
      </c>
    </row>
    <row r="45" spans="2:11" ht="26.25" customHeight="1" x14ac:dyDescent="0.25">
      <c r="B45" s="8" t="s">
        <v>71</v>
      </c>
      <c r="C45" s="7" t="s">
        <v>0</v>
      </c>
      <c r="D45" s="45">
        <v>0</v>
      </c>
      <c r="E45" s="87">
        <v>0</v>
      </c>
      <c r="F45" s="87">
        <v>0</v>
      </c>
      <c r="G45" s="87">
        <v>0</v>
      </c>
      <c r="H45" s="89">
        <v>0</v>
      </c>
      <c r="I45" s="41">
        <v>0</v>
      </c>
      <c r="J45" s="41">
        <v>0</v>
      </c>
      <c r="K45" s="41">
        <v>0</v>
      </c>
    </row>
    <row r="46" spans="2:11" ht="24" customHeight="1" x14ac:dyDescent="0.25">
      <c r="B46" s="8" t="s">
        <v>15</v>
      </c>
      <c r="C46" s="7" t="s">
        <v>0</v>
      </c>
      <c r="D46" s="45">
        <v>2.1</v>
      </c>
      <c r="E46" s="87">
        <v>8</v>
      </c>
      <c r="F46" s="87">
        <v>8.3000000000000007</v>
      </c>
      <c r="G46" s="87">
        <v>9.1</v>
      </c>
      <c r="H46" s="89">
        <v>3.9</v>
      </c>
      <c r="I46" s="41">
        <f t="shared" ref="I46:I51" si="0">(H46-E46)/H46*100</f>
        <v>-105.12820512820514</v>
      </c>
      <c r="J46" s="41">
        <f t="shared" ref="J46:J51" si="1">(H46-F46)/H46*100</f>
        <v>-112.82051282051285</v>
      </c>
      <c r="K46" s="41">
        <f t="shared" ref="K46:K51" si="2">(H46-G46)/H46*100</f>
        <v>-133.33333333333331</v>
      </c>
    </row>
    <row r="47" spans="2:11" ht="27.75" customHeight="1" x14ac:dyDescent="0.25">
      <c r="B47" s="8" t="s">
        <v>67</v>
      </c>
      <c r="C47" s="7" t="s">
        <v>0</v>
      </c>
      <c r="D47" s="45">
        <v>3094.6</v>
      </c>
      <c r="E47" s="87">
        <v>308.8</v>
      </c>
      <c r="F47" s="87">
        <v>320.8</v>
      </c>
      <c r="G47" s="87">
        <v>340.9</v>
      </c>
      <c r="H47" s="66">
        <v>2677.1</v>
      </c>
      <c r="I47" s="41">
        <f t="shared" si="0"/>
        <v>88.465130178177873</v>
      </c>
      <c r="J47" s="41">
        <f t="shared" si="1"/>
        <v>88.01688394157857</v>
      </c>
      <c r="K47" s="41">
        <f t="shared" si="2"/>
        <v>87.26607149527473</v>
      </c>
    </row>
    <row r="48" spans="2:11" ht="24.75" customHeight="1" x14ac:dyDescent="0.25">
      <c r="B48" s="9" t="s">
        <v>68</v>
      </c>
      <c r="C48" s="7" t="s">
        <v>0</v>
      </c>
      <c r="D48" s="45">
        <v>1159.9000000000001</v>
      </c>
      <c r="E48" s="87">
        <v>240</v>
      </c>
      <c r="F48" s="87">
        <v>250.7</v>
      </c>
      <c r="G48" s="87">
        <v>266.2</v>
      </c>
      <c r="H48" s="46">
        <v>1463</v>
      </c>
      <c r="I48" s="41">
        <f t="shared" si="0"/>
        <v>83.595352016404647</v>
      </c>
      <c r="J48" s="41">
        <f t="shared" si="1"/>
        <v>82.863978127136022</v>
      </c>
      <c r="K48" s="41">
        <f t="shared" si="2"/>
        <v>81.804511278195491</v>
      </c>
    </row>
    <row r="49" spans="2:11" ht="26.25" customHeight="1" x14ac:dyDescent="0.25">
      <c r="B49" s="9" t="s">
        <v>69</v>
      </c>
      <c r="C49" s="7" t="s">
        <v>0</v>
      </c>
      <c r="D49" s="66">
        <v>1905.9</v>
      </c>
      <c r="E49" s="87">
        <v>53.7</v>
      </c>
      <c r="F49" s="87">
        <v>54.8</v>
      </c>
      <c r="G49" s="87">
        <v>58.7</v>
      </c>
      <c r="H49" s="89">
        <v>210.3</v>
      </c>
      <c r="I49" s="41">
        <f t="shared" si="0"/>
        <v>74.465049928673338</v>
      </c>
      <c r="J49" s="41">
        <f t="shared" si="1"/>
        <v>73.941987636709456</v>
      </c>
      <c r="K49" s="41">
        <f t="shared" si="2"/>
        <v>72.08749405611033</v>
      </c>
    </row>
    <row r="50" spans="2:11" ht="27.75" customHeight="1" x14ac:dyDescent="0.25">
      <c r="B50" s="9" t="s">
        <v>70</v>
      </c>
      <c r="C50" s="7" t="s">
        <v>0</v>
      </c>
      <c r="D50" s="66">
        <v>28.7</v>
      </c>
      <c r="E50" s="87">
        <v>15.1</v>
      </c>
      <c r="F50" s="87">
        <v>15.3</v>
      </c>
      <c r="G50" s="87">
        <v>16</v>
      </c>
      <c r="H50" s="66">
        <v>1003.8</v>
      </c>
      <c r="I50" s="41">
        <f t="shared" si="0"/>
        <v>98.49571627814305</v>
      </c>
      <c r="J50" s="41">
        <f t="shared" si="1"/>
        <v>98.475791990436349</v>
      </c>
      <c r="K50" s="41">
        <f t="shared" si="2"/>
        <v>98.406056983462847</v>
      </c>
    </row>
    <row r="51" spans="2:11" ht="30" customHeight="1" x14ac:dyDescent="0.25">
      <c r="B51" s="8" t="s">
        <v>16</v>
      </c>
      <c r="C51" s="7" t="s">
        <v>0</v>
      </c>
      <c r="D51" s="45">
        <v>114.9</v>
      </c>
      <c r="E51" s="87">
        <v>43.4</v>
      </c>
      <c r="F51" s="87">
        <v>45</v>
      </c>
      <c r="G51" s="87">
        <v>46.3</v>
      </c>
      <c r="H51" s="89">
        <v>228.2</v>
      </c>
      <c r="I51" s="41">
        <f t="shared" si="0"/>
        <v>80.981595092024534</v>
      </c>
      <c r="J51" s="41">
        <f t="shared" si="1"/>
        <v>80.280455740578432</v>
      </c>
      <c r="K51" s="41">
        <f t="shared" si="2"/>
        <v>79.710780017528478</v>
      </c>
    </row>
    <row r="52" spans="2:11" ht="26.25" customHeight="1" x14ac:dyDescent="0.25">
      <c r="B52" s="34" t="s">
        <v>119</v>
      </c>
      <c r="C52" s="7"/>
      <c r="D52" s="59"/>
      <c r="E52" s="59"/>
      <c r="F52" s="59"/>
      <c r="G52" s="59"/>
      <c r="H52" s="59"/>
      <c r="I52" s="41"/>
      <c r="J52" s="41"/>
      <c r="K52" s="41"/>
    </row>
    <row r="53" spans="2:11" ht="30.75" customHeight="1" x14ac:dyDescent="0.25">
      <c r="B53" s="32" t="s">
        <v>120</v>
      </c>
      <c r="C53" s="7" t="s">
        <v>0</v>
      </c>
      <c r="D53" s="50">
        <v>5020.93</v>
      </c>
      <c r="E53" s="74">
        <v>4084.33</v>
      </c>
      <c r="F53" s="74">
        <v>4315.9000000000005</v>
      </c>
      <c r="G53" s="74">
        <v>4702.9500000000007</v>
      </c>
      <c r="H53" s="74">
        <v>5506.44</v>
      </c>
      <c r="I53" s="41">
        <f>(H53-E53)/H53*100</f>
        <v>25.826305199003347</v>
      </c>
      <c r="J53" s="41">
        <f>(H53-F53)/H53*100</f>
        <v>21.620865749921894</v>
      </c>
      <c r="K53" s="41">
        <f>(H53-G53)/H53*100</f>
        <v>14.59182339224615</v>
      </c>
    </row>
    <row r="54" spans="2:11" ht="28.5" customHeight="1" x14ac:dyDescent="0.25">
      <c r="B54" s="35" t="s">
        <v>72</v>
      </c>
      <c r="C54" s="7" t="s">
        <v>17</v>
      </c>
      <c r="D54" s="50">
        <v>1509.67</v>
      </c>
      <c r="E54" s="68">
        <v>1554.07</v>
      </c>
      <c r="F54" s="68">
        <v>1785.64</v>
      </c>
      <c r="G54" s="68">
        <v>2172.69</v>
      </c>
      <c r="H54" s="74">
        <v>1853.96</v>
      </c>
      <c r="I54" s="41">
        <f>(H54-E54)/H54*100</f>
        <v>16.17564564499774</v>
      </c>
      <c r="J54" s="41">
        <f>(H54-F54)/H54*100</f>
        <v>3.6850848993505756</v>
      </c>
      <c r="K54" s="41">
        <f>(H54-G54)/H54*100</f>
        <v>-17.191848799326849</v>
      </c>
    </row>
    <row r="55" spans="2:11" ht="37.5" x14ac:dyDescent="0.25">
      <c r="B55" s="12" t="s">
        <v>140</v>
      </c>
      <c r="C55" s="7" t="s">
        <v>17</v>
      </c>
      <c r="D55" s="51">
        <v>1340.95</v>
      </c>
      <c r="E55" s="68">
        <v>1468.22</v>
      </c>
      <c r="F55" s="68">
        <v>1608.67</v>
      </c>
      <c r="G55" s="68">
        <v>1829.6</v>
      </c>
      <c r="H55" s="74">
        <v>1660.82</v>
      </c>
      <c r="I55" s="41">
        <f>(H55-E55)/H55*100</f>
        <v>11.596681157500507</v>
      </c>
      <c r="J55" s="41">
        <f>(H55-F55)/H55*100</f>
        <v>3.1400151732276749</v>
      </c>
      <c r="K55" s="41">
        <f>(H55-G55)/H55*100</f>
        <v>-10.162449874158547</v>
      </c>
    </row>
    <row r="56" spans="2:11" ht="24" customHeight="1" x14ac:dyDescent="0.25">
      <c r="B56" s="12" t="s">
        <v>73</v>
      </c>
      <c r="C56" s="7" t="s">
        <v>17</v>
      </c>
      <c r="D56" s="52"/>
      <c r="E56" s="52"/>
      <c r="F56" s="52"/>
      <c r="G56" s="52"/>
      <c r="H56" s="52"/>
      <c r="I56" s="41"/>
      <c r="J56" s="41"/>
      <c r="K56" s="41"/>
    </row>
    <row r="57" spans="2:11" ht="21" customHeight="1" x14ac:dyDescent="0.25">
      <c r="B57" s="12" t="s">
        <v>74</v>
      </c>
      <c r="C57" s="7" t="s">
        <v>17</v>
      </c>
      <c r="D57" s="53">
        <v>783.39</v>
      </c>
      <c r="E57" s="69">
        <v>1001.59</v>
      </c>
      <c r="F57" s="69">
        <v>1059.99</v>
      </c>
      <c r="G57" s="69">
        <v>1165.98</v>
      </c>
      <c r="H57" s="74">
        <v>1081.45</v>
      </c>
      <c r="I57" s="41">
        <f>(H57-E57)/H57*100</f>
        <v>7.3845300291275615</v>
      </c>
      <c r="J57" s="41">
        <f>(H57-F57)/H57*100</f>
        <v>1.9843728327708203</v>
      </c>
      <c r="K57" s="41">
        <f>(H57-G57)/H57*100</f>
        <v>-7.8163576679458115</v>
      </c>
    </row>
    <row r="58" spans="2:11" ht="24" customHeight="1" x14ac:dyDescent="0.25">
      <c r="B58" s="12" t="s">
        <v>75</v>
      </c>
      <c r="C58" s="7" t="s">
        <v>17</v>
      </c>
      <c r="D58" s="53"/>
      <c r="E58" s="69"/>
      <c r="F58" s="69"/>
      <c r="G58" s="69"/>
      <c r="H58" s="74"/>
      <c r="I58" s="41"/>
      <c r="J58" s="41"/>
      <c r="K58" s="41"/>
    </row>
    <row r="59" spans="2:11" ht="22.5" customHeight="1" x14ac:dyDescent="0.25">
      <c r="B59" s="12" t="s">
        <v>76</v>
      </c>
      <c r="C59" s="7" t="s">
        <v>17</v>
      </c>
      <c r="D59" s="53">
        <v>21.6</v>
      </c>
      <c r="E59" s="69">
        <v>19.329999999999998</v>
      </c>
      <c r="F59" s="69">
        <v>22.56</v>
      </c>
      <c r="G59" s="69">
        <v>23.69</v>
      </c>
      <c r="H59" s="74">
        <v>20.149999999999999</v>
      </c>
      <c r="I59" s="41">
        <f>(H59-E59)/H59*100</f>
        <v>4.0694789081885876</v>
      </c>
      <c r="J59" s="41">
        <f>(H59-F59)/H59*100</f>
        <v>-11.960297766749381</v>
      </c>
      <c r="K59" s="41">
        <f>(H59-G59)/H59*100</f>
        <v>-17.568238213399518</v>
      </c>
    </row>
    <row r="60" spans="2:11" ht="37.5" x14ac:dyDescent="0.25">
      <c r="B60" s="12" t="s">
        <v>77</v>
      </c>
      <c r="C60" s="7" t="s">
        <v>17</v>
      </c>
      <c r="D60" s="52"/>
      <c r="E60" s="69"/>
      <c r="F60" s="69"/>
      <c r="G60" s="69"/>
      <c r="H60" s="74"/>
      <c r="I60" s="41"/>
      <c r="J60" s="41"/>
      <c r="K60" s="41"/>
    </row>
    <row r="61" spans="2:11" ht="24.75" customHeight="1" x14ac:dyDescent="0.25">
      <c r="B61" s="12" t="s">
        <v>78</v>
      </c>
      <c r="C61" s="7" t="s">
        <v>17</v>
      </c>
      <c r="D61" s="53">
        <v>146.19</v>
      </c>
      <c r="E61" s="69">
        <v>97.18</v>
      </c>
      <c r="F61" s="69">
        <v>140.69999999999999</v>
      </c>
      <c r="G61" s="69">
        <v>185</v>
      </c>
      <c r="H61" s="74">
        <v>184.83</v>
      </c>
      <c r="I61" s="41">
        <f>(H61-E61)/H61*100</f>
        <v>47.421955310285128</v>
      </c>
      <c r="J61" s="41">
        <f>(H61-F61)/H61*100</f>
        <v>23.875994156792739</v>
      </c>
      <c r="K61" s="41">
        <f>(H61-G61)/H61*100</f>
        <v>-9.1976410755822913E-2</v>
      </c>
    </row>
    <row r="62" spans="2:11" ht="27.75" customHeight="1" x14ac:dyDescent="0.25">
      <c r="B62" s="12" t="s">
        <v>79</v>
      </c>
      <c r="C62" s="7" t="s">
        <v>17</v>
      </c>
      <c r="D62" s="52"/>
      <c r="E62" s="52"/>
      <c r="F62" s="52"/>
      <c r="G62" s="52"/>
      <c r="H62" s="52"/>
      <c r="I62" s="41"/>
      <c r="J62" s="41"/>
      <c r="K62" s="41"/>
    </row>
    <row r="63" spans="2:11" ht="26.25" customHeight="1" x14ac:dyDescent="0.25">
      <c r="B63" s="12" t="s">
        <v>80</v>
      </c>
      <c r="C63" s="7" t="s">
        <v>17</v>
      </c>
      <c r="D63" s="52"/>
      <c r="E63" s="52"/>
      <c r="F63" s="52"/>
      <c r="G63" s="52"/>
      <c r="H63" s="52"/>
      <c r="I63" s="41"/>
      <c r="J63" s="41"/>
      <c r="K63" s="41"/>
    </row>
    <row r="64" spans="2:11" ht="26.25" customHeight="1" x14ac:dyDescent="0.25">
      <c r="B64" s="12" t="s">
        <v>81</v>
      </c>
      <c r="C64" s="7" t="s">
        <v>17</v>
      </c>
      <c r="D64" s="52"/>
      <c r="E64" s="52"/>
      <c r="F64" s="52"/>
      <c r="G64" s="52"/>
      <c r="H64" s="52"/>
      <c r="I64" s="41"/>
      <c r="J64" s="41"/>
      <c r="K64" s="41"/>
    </row>
    <row r="65" spans="2:11" ht="22.5" customHeight="1" x14ac:dyDescent="0.25">
      <c r="B65" s="12" t="s">
        <v>82</v>
      </c>
      <c r="C65" s="7" t="s">
        <v>17</v>
      </c>
      <c r="D65" s="53">
        <v>165.58</v>
      </c>
      <c r="E65" s="70">
        <v>163.4</v>
      </c>
      <c r="F65" s="70">
        <v>176.57</v>
      </c>
      <c r="G65" s="70">
        <v>231.5</v>
      </c>
      <c r="H65" s="74">
        <v>180.62</v>
      </c>
      <c r="I65" s="41">
        <f t="shared" ref="I65:I70" si="3">(H65-E65)/H65*100</f>
        <v>9.5338279260325542</v>
      </c>
      <c r="J65" s="41">
        <f t="shared" ref="J65:J70" si="4">(H65-F65)/H65*100</f>
        <v>2.2422766028125407</v>
      </c>
      <c r="K65" s="41">
        <f t="shared" ref="K65:K70" si="5">(H65-G65)/H65*100</f>
        <v>-28.169637913852284</v>
      </c>
    </row>
    <row r="66" spans="2:11" ht="32.25" customHeight="1" x14ac:dyDescent="0.25">
      <c r="B66" s="12" t="s">
        <v>83</v>
      </c>
      <c r="C66" s="7" t="s">
        <v>17</v>
      </c>
      <c r="D66" s="53">
        <v>168.72</v>
      </c>
      <c r="E66" s="70">
        <v>85.85</v>
      </c>
      <c r="F66" s="70">
        <v>176.97</v>
      </c>
      <c r="G66" s="70">
        <v>343.09</v>
      </c>
      <c r="H66" s="74">
        <v>193.14</v>
      </c>
      <c r="I66" s="41">
        <f t="shared" si="3"/>
        <v>55.550377964171069</v>
      </c>
      <c r="J66" s="41">
        <f t="shared" si="4"/>
        <v>8.3721652687169872</v>
      </c>
      <c r="K66" s="41">
        <f t="shared" si="5"/>
        <v>-77.637982810396593</v>
      </c>
    </row>
    <row r="67" spans="2:11" ht="32.25" customHeight="1" x14ac:dyDescent="0.25">
      <c r="B67" s="35" t="s">
        <v>84</v>
      </c>
      <c r="C67" s="7" t="s">
        <v>17</v>
      </c>
      <c r="D67" s="53">
        <v>3511.26</v>
      </c>
      <c r="E67" s="70">
        <v>2530.2600000000002</v>
      </c>
      <c r="F67" s="70">
        <v>2530.2600000000002</v>
      </c>
      <c r="G67" s="70">
        <v>2530.2600000000002</v>
      </c>
      <c r="H67" s="74">
        <v>3652.48</v>
      </c>
      <c r="I67" s="41">
        <f t="shared" si="3"/>
        <v>30.724877343613098</v>
      </c>
      <c r="J67" s="41">
        <f t="shared" si="4"/>
        <v>30.724877343613098</v>
      </c>
      <c r="K67" s="41">
        <f t="shared" si="5"/>
        <v>30.724877343613098</v>
      </c>
    </row>
    <row r="68" spans="2:11" ht="27" customHeight="1" x14ac:dyDescent="0.25">
      <c r="B68" s="8" t="s">
        <v>85</v>
      </c>
      <c r="C68" s="7" t="s">
        <v>17</v>
      </c>
      <c r="D68" s="53">
        <v>670.51</v>
      </c>
      <c r="E68" s="70">
        <v>542.02</v>
      </c>
      <c r="F68" s="70">
        <v>542.02</v>
      </c>
      <c r="G68" s="70">
        <v>542.02</v>
      </c>
      <c r="H68" s="74">
        <v>811.08</v>
      </c>
      <c r="I68" s="41">
        <f t="shared" si="3"/>
        <v>33.17305321299996</v>
      </c>
      <c r="J68" s="41">
        <f t="shared" si="4"/>
        <v>33.17305321299996</v>
      </c>
      <c r="K68" s="41">
        <f t="shared" si="5"/>
        <v>33.17305321299996</v>
      </c>
    </row>
    <row r="69" spans="2:11" ht="29.25" customHeight="1" x14ac:dyDescent="0.25">
      <c r="B69" s="8" t="s">
        <v>86</v>
      </c>
      <c r="C69" s="7" t="s">
        <v>17</v>
      </c>
      <c r="D69" s="53">
        <v>1817.44</v>
      </c>
      <c r="E69" s="70">
        <v>1944.88</v>
      </c>
      <c r="F69" s="70">
        <v>1944.88</v>
      </c>
      <c r="G69" s="70">
        <v>1944.88</v>
      </c>
      <c r="H69" s="74">
        <v>2419.0500000000002</v>
      </c>
      <c r="I69" s="41">
        <f t="shared" si="3"/>
        <v>19.601496455220026</v>
      </c>
      <c r="J69" s="41">
        <f t="shared" si="4"/>
        <v>19.601496455220026</v>
      </c>
      <c r="K69" s="41">
        <f t="shared" si="5"/>
        <v>19.601496455220026</v>
      </c>
    </row>
    <row r="70" spans="2:11" ht="24" customHeight="1" x14ac:dyDescent="0.25">
      <c r="B70" s="8" t="s">
        <v>87</v>
      </c>
      <c r="C70" s="7" t="s">
        <v>17</v>
      </c>
      <c r="D70" s="53">
        <v>0.75</v>
      </c>
      <c r="E70" s="70">
        <v>0</v>
      </c>
      <c r="F70" s="70">
        <v>0</v>
      </c>
      <c r="G70" s="70">
        <v>0</v>
      </c>
      <c r="H70" s="74">
        <v>356.97</v>
      </c>
      <c r="I70" s="41">
        <f t="shared" si="3"/>
        <v>100</v>
      </c>
      <c r="J70" s="41">
        <f t="shared" si="4"/>
        <v>100</v>
      </c>
      <c r="K70" s="41">
        <f t="shared" si="5"/>
        <v>100</v>
      </c>
    </row>
    <row r="71" spans="2:11" ht="37.5" x14ac:dyDescent="0.25">
      <c r="B71" s="8" t="s">
        <v>88</v>
      </c>
      <c r="C71" s="7" t="s">
        <v>17</v>
      </c>
      <c r="D71" s="53">
        <v>0.75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41">
        <v>0</v>
      </c>
    </row>
    <row r="72" spans="2:11" ht="37.5" x14ac:dyDescent="0.25">
      <c r="B72" s="36" t="s">
        <v>121</v>
      </c>
      <c r="C72" s="7" t="s">
        <v>17</v>
      </c>
      <c r="D72" s="54">
        <v>4719.0700000000006</v>
      </c>
      <c r="E72" s="70">
        <v>4239.74</v>
      </c>
      <c r="F72" s="70">
        <v>4468.2</v>
      </c>
      <c r="G72" s="70">
        <v>4702.95</v>
      </c>
      <c r="H72" s="74">
        <v>5648.1</v>
      </c>
      <c r="I72" s="41">
        <f>(H72-E72)/H72*100</f>
        <v>24.935110922257049</v>
      </c>
      <c r="J72" s="41">
        <f>(H72-F72)/H72*100</f>
        <v>20.890210867371337</v>
      </c>
      <c r="K72" s="41">
        <f>(H72-G72)/H72*100</f>
        <v>16.7339459287194</v>
      </c>
    </row>
    <row r="73" spans="2:11" ht="26.25" customHeight="1" x14ac:dyDescent="0.25">
      <c r="B73" s="12" t="s">
        <v>89</v>
      </c>
      <c r="C73" s="7" t="s">
        <v>17</v>
      </c>
      <c r="D73" s="50">
        <v>340.23</v>
      </c>
      <c r="E73" s="70">
        <v>359.18</v>
      </c>
      <c r="F73" s="70">
        <v>359.18</v>
      </c>
      <c r="G73" s="70">
        <v>359.18</v>
      </c>
      <c r="H73" s="74">
        <v>397.31</v>
      </c>
      <c r="I73" s="41">
        <f>(H73-E73)/H73*100</f>
        <v>9.5970400946364283</v>
      </c>
      <c r="J73" s="41">
        <f>(H73-F73)/H73*100</f>
        <v>9.5970400946364283</v>
      </c>
      <c r="K73" s="41">
        <f>(H73-G73)/H73*100</f>
        <v>9.5970400946364283</v>
      </c>
    </row>
    <row r="74" spans="2:11" ht="18.75" x14ac:dyDescent="0.25">
      <c r="B74" s="12" t="s">
        <v>90</v>
      </c>
      <c r="C74" s="7" t="s">
        <v>17</v>
      </c>
      <c r="D74" s="52"/>
      <c r="E74" s="52"/>
      <c r="F74" s="52"/>
      <c r="G74" s="52"/>
      <c r="H74" s="52"/>
      <c r="I74" s="41"/>
      <c r="J74" s="41"/>
      <c r="K74" s="41"/>
    </row>
    <row r="75" spans="2:11" ht="37.5" x14ac:dyDescent="0.25">
      <c r="B75" s="12" t="s">
        <v>91</v>
      </c>
      <c r="C75" s="7" t="s">
        <v>17</v>
      </c>
      <c r="D75" s="50">
        <v>25.18</v>
      </c>
      <c r="E75" s="71">
        <v>27.56</v>
      </c>
      <c r="F75" s="71">
        <v>27.56</v>
      </c>
      <c r="G75" s="71">
        <v>27.56</v>
      </c>
      <c r="H75" s="74">
        <v>28.26</v>
      </c>
      <c r="I75" s="41">
        <f t="shared" ref="I75:I80" si="6">(H75-E75)/H75*100</f>
        <v>2.4769992922859267</v>
      </c>
      <c r="J75" s="41">
        <f t="shared" ref="J75:J80" si="7">(H75-F75)/H75*100</f>
        <v>2.4769992922859267</v>
      </c>
      <c r="K75" s="41">
        <f t="shared" ref="K75:K80" si="8">(H75-G75)/H75*100</f>
        <v>2.4769992922859267</v>
      </c>
    </row>
    <row r="76" spans="2:11" ht="27.75" customHeight="1" x14ac:dyDescent="0.25">
      <c r="B76" s="12" t="s">
        <v>92</v>
      </c>
      <c r="C76" s="7" t="s">
        <v>17</v>
      </c>
      <c r="D76" s="50">
        <v>137.53</v>
      </c>
      <c r="E76" s="71">
        <v>204.52</v>
      </c>
      <c r="F76" s="71">
        <v>204.52</v>
      </c>
      <c r="G76" s="71">
        <v>204.52</v>
      </c>
      <c r="H76" s="74">
        <v>315.02</v>
      </c>
      <c r="I76" s="41">
        <f t="shared" si="6"/>
        <v>35.077137959494628</v>
      </c>
      <c r="J76" s="41">
        <f t="shared" si="7"/>
        <v>35.077137959494628</v>
      </c>
      <c r="K76" s="41">
        <f t="shared" si="8"/>
        <v>35.077137959494628</v>
      </c>
    </row>
    <row r="77" spans="2:11" ht="27.75" customHeight="1" x14ac:dyDescent="0.25">
      <c r="B77" s="12" t="s">
        <v>93</v>
      </c>
      <c r="C77" s="7" t="s">
        <v>17</v>
      </c>
      <c r="D77" s="50">
        <v>538.30999999999995</v>
      </c>
      <c r="E77" s="71">
        <v>332.34999999999991</v>
      </c>
      <c r="F77" s="71">
        <v>560.80999999999995</v>
      </c>
      <c r="G77" s="71">
        <v>795.56</v>
      </c>
      <c r="H77" s="74">
        <v>553.38</v>
      </c>
      <c r="I77" s="41">
        <f t="shared" si="6"/>
        <v>39.941812136325865</v>
      </c>
      <c r="J77" s="41">
        <f t="shared" si="7"/>
        <v>-1.3426578481332809</v>
      </c>
      <c r="K77" s="41">
        <f t="shared" si="8"/>
        <v>-43.76377895840109</v>
      </c>
    </row>
    <row r="78" spans="2:11" ht="18.75" x14ac:dyDescent="0.25">
      <c r="B78" s="12" t="s">
        <v>94</v>
      </c>
      <c r="C78" s="7" t="s">
        <v>17</v>
      </c>
      <c r="D78" s="56">
        <v>0</v>
      </c>
      <c r="E78" s="56">
        <v>0</v>
      </c>
      <c r="F78" s="56">
        <v>0</v>
      </c>
      <c r="G78" s="56">
        <v>0</v>
      </c>
      <c r="H78" s="74">
        <v>2.64</v>
      </c>
      <c r="I78" s="41">
        <f t="shared" si="6"/>
        <v>100</v>
      </c>
      <c r="J78" s="41">
        <f t="shared" si="7"/>
        <v>100</v>
      </c>
      <c r="K78" s="41">
        <f t="shared" si="8"/>
        <v>100</v>
      </c>
    </row>
    <row r="79" spans="2:11" ht="27.75" customHeight="1" x14ac:dyDescent="0.25">
      <c r="B79" s="12" t="s">
        <v>95</v>
      </c>
      <c r="C79" s="7" t="s">
        <v>17</v>
      </c>
      <c r="D79" s="50">
        <v>1771.73</v>
      </c>
      <c r="E79" s="72">
        <v>1720.46</v>
      </c>
      <c r="F79" s="72">
        <v>1720.46</v>
      </c>
      <c r="G79" s="72">
        <v>1720.46</v>
      </c>
      <c r="H79" s="74">
        <v>1840.11</v>
      </c>
      <c r="I79" s="41">
        <f t="shared" si="6"/>
        <v>6.5023286651341428</v>
      </c>
      <c r="J79" s="41">
        <f t="shared" si="7"/>
        <v>6.5023286651341428</v>
      </c>
      <c r="K79" s="41">
        <f t="shared" si="8"/>
        <v>6.5023286651341428</v>
      </c>
    </row>
    <row r="80" spans="2:11" ht="24" customHeight="1" x14ac:dyDescent="0.25">
      <c r="B80" s="12" t="s">
        <v>96</v>
      </c>
      <c r="C80" s="7" t="s">
        <v>17</v>
      </c>
      <c r="D80" s="50">
        <v>695.04</v>
      </c>
      <c r="E80" s="72">
        <v>167.82</v>
      </c>
      <c r="F80" s="72">
        <v>167.82</v>
      </c>
      <c r="G80" s="72">
        <v>167.82</v>
      </c>
      <c r="H80" s="74">
        <v>700.74</v>
      </c>
      <c r="I80" s="41">
        <f t="shared" si="6"/>
        <v>76.051031766418362</v>
      </c>
      <c r="J80" s="41">
        <f t="shared" si="7"/>
        <v>76.051031766418362</v>
      </c>
      <c r="K80" s="41">
        <f t="shared" si="8"/>
        <v>76.051031766418362</v>
      </c>
    </row>
    <row r="81" spans="2:11" ht="18.75" x14ac:dyDescent="0.25">
      <c r="B81" s="12" t="s">
        <v>97</v>
      </c>
      <c r="C81" s="7" t="s">
        <v>17</v>
      </c>
      <c r="D81" s="56"/>
      <c r="E81" s="52"/>
      <c r="F81" s="52"/>
      <c r="G81" s="52"/>
      <c r="H81" s="52"/>
      <c r="I81" s="41"/>
      <c r="J81" s="41"/>
      <c r="K81" s="41"/>
    </row>
    <row r="82" spans="2:11" ht="24.75" customHeight="1" x14ac:dyDescent="0.25">
      <c r="B82" s="12" t="s">
        <v>98</v>
      </c>
      <c r="C82" s="7" t="s">
        <v>17</v>
      </c>
      <c r="D82" s="50">
        <v>1037.9100000000001</v>
      </c>
      <c r="E82" s="73">
        <v>1182.51</v>
      </c>
      <c r="F82" s="73">
        <v>1182.51</v>
      </c>
      <c r="G82" s="73">
        <v>1182.51</v>
      </c>
      <c r="H82" s="74">
        <v>1632.17</v>
      </c>
      <c r="I82" s="41">
        <f>(H82-E82)/H82*100</f>
        <v>27.549826304857955</v>
      </c>
      <c r="J82" s="41">
        <f>(H82-F82)/H82*100</f>
        <v>27.549826304857955</v>
      </c>
      <c r="K82" s="41">
        <f>(H82-G82)/H82*100</f>
        <v>27.549826304857955</v>
      </c>
    </row>
    <row r="83" spans="2:11" ht="27.75" customHeight="1" x14ac:dyDescent="0.25">
      <c r="B83" s="12" t="s">
        <v>99</v>
      </c>
      <c r="C83" s="7" t="s">
        <v>17</v>
      </c>
      <c r="D83" s="50">
        <v>125.83</v>
      </c>
      <c r="E83" s="73">
        <v>155.34</v>
      </c>
      <c r="F83" s="73">
        <v>155.34</v>
      </c>
      <c r="G83" s="73">
        <v>155.34</v>
      </c>
      <c r="H83" s="74">
        <v>142.44999999999999</v>
      </c>
      <c r="I83" s="41">
        <f>(H83-E83)/H83*100</f>
        <v>-9.048789048789061</v>
      </c>
      <c r="J83" s="41">
        <f>(H83-F83)/H83*100</f>
        <v>-9.048789048789061</v>
      </c>
      <c r="K83" s="41">
        <f>(H83-G83)/H83*100</f>
        <v>-9.048789048789061</v>
      </c>
    </row>
    <row r="84" spans="2:11" ht="18.75" x14ac:dyDescent="0.25">
      <c r="B84" s="12" t="s">
        <v>100</v>
      </c>
      <c r="C84" s="7" t="s">
        <v>17</v>
      </c>
      <c r="D84" s="56"/>
      <c r="E84" s="52"/>
      <c r="F84" s="52"/>
      <c r="G84" s="52"/>
      <c r="H84" s="52"/>
      <c r="I84" s="41"/>
      <c r="J84" s="41"/>
      <c r="K84" s="41"/>
    </row>
    <row r="85" spans="2:11" ht="37.5" x14ac:dyDescent="0.25">
      <c r="B85" s="12" t="s">
        <v>101</v>
      </c>
      <c r="C85" s="7" t="s">
        <v>17</v>
      </c>
      <c r="D85" s="50">
        <v>47.31</v>
      </c>
      <c r="E85" s="74">
        <v>90</v>
      </c>
      <c r="F85" s="74">
        <v>90</v>
      </c>
      <c r="G85" s="74">
        <v>90</v>
      </c>
      <c r="H85" s="74">
        <v>36.020000000000003</v>
      </c>
      <c r="I85" s="41">
        <f>(H85-E85)/H85*100</f>
        <v>-149.86118822876179</v>
      </c>
      <c r="J85" s="41">
        <f>(H85-F85)/H85*100</f>
        <v>-149.86118822876179</v>
      </c>
      <c r="K85" s="41">
        <f>(H85-G85)/H85*100</f>
        <v>-149.86118822876179</v>
      </c>
    </row>
    <row r="86" spans="2:11" ht="26.25" customHeight="1" x14ac:dyDescent="0.25">
      <c r="B86" s="22" t="s">
        <v>122</v>
      </c>
      <c r="C86" s="7" t="s">
        <v>17</v>
      </c>
      <c r="D86" s="55">
        <v>301.85999999999967</v>
      </c>
      <c r="E86" s="74">
        <v>-155.40999999999985</v>
      </c>
      <c r="F86" s="74">
        <v>-152.29999999999927</v>
      </c>
      <c r="G86" s="74">
        <v>0</v>
      </c>
      <c r="H86" s="74">
        <v>-141.66000000000076</v>
      </c>
      <c r="I86" s="41">
        <f>(H86-E86)/H86*100</f>
        <v>-9.7063391218403332</v>
      </c>
      <c r="J86" s="41">
        <f>(H86-F86)/H86*100</f>
        <v>-7.5109416913726177</v>
      </c>
      <c r="K86" s="41">
        <f>(H86-G86)/H86*100</f>
        <v>100</v>
      </c>
    </row>
    <row r="87" spans="2:11" ht="37.5" x14ac:dyDescent="0.25">
      <c r="B87" s="12" t="s">
        <v>103</v>
      </c>
      <c r="C87" s="7" t="s">
        <v>17</v>
      </c>
      <c r="D87" s="55">
        <v>995</v>
      </c>
      <c r="E87" s="74">
        <v>1173.4099999999999</v>
      </c>
      <c r="F87" s="74">
        <v>1170.2999999999993</v>
      </c>
      <c r="G87" s="74">
        <v>1018</v>
      </c>
      <c r="H87" s="74">
        <v>899</v>
      </c>
      <c r="I87" s="41">
        <f>(H87-E87)/H87*100</f>
        <v>-30.523915461624014</v>
      </c>
      <c r="J87" s="41">
        <f>(H87-F87)/H87*100</f>
        <v>-30.177975528364769</v>
      </c>
      <c r="K87" s="41">
        <f>(H87-G87)/H87*100</f>
        <v>-13.236929922135706</v>
      </c>
    </row>
    <row r="88" spans="2:11" ht="28.5" customHeight="1" x14ac:dyDescent="0.25">
      <c r="B88" s="31" t="s">
        <v>123</v>
      </c>
      <c r="C88" s="3"/>
      <c r="D88" s="48"/>
      <c r="E88" s="48"/>
      <c r="F88" s="48"/>
      <c r="G88" s="48"/>
      <c r="H88" s="48"/>
      <c r="I88" s="41"/>
      <c r="J88" s="41"/>
      <c r="K88" s="41"/>
    </row>
    <row r="89" spans="2:11" ht="37.5" x14ac:dyDescent="0.25">
      <c r="B89" s="9" t="s">
        <v>124</v>
      </c>
      <c r="C89" s="7" t="s">
        <v>102</v>
      </c>
      <c r="D89" s="63">
        <v>36029.5</v>
      </c>
      <c r="E89" s="63">
        <v>38020.300000000003</v>
      </c>
      <c r="F89" s="63">
        <v>38346.6</v>
      </c>
      <c r="G89" s="63">
        <v>38528.400000000001</v>
      </c>
      <c r="H89" s="63">
        <v>38379.800000000003</v>
      </c>
      <c r="I89" s="41">
        <f>(H89-E89)/H89*100</f>
        <v>0.9366906549799634</v>
      </c>
      <c r="J89" s="41">
        <f>(H89-F89)/H89*100</f>
        <v>8.6503837956436361E-2</v>
      </c>
      <c r="K89" s="41">
        <f>(H89-G89)/H89*100</f>
        <v>-0.38718284097363337</v>
      </c>
    </row>
    <row r="90" spans="2:11" ht="93.75" x14ac:dyDescent="0.25">
      <c r="B90" s="9" t="s">
        <v>53</v>
      </c>
      <c r="C90" s="7" t="s">
        <v>104</v>
      </c>
      <c r="D90" s="40">
        <v>18458.599999999999</v>
      </c>
      <c r="E90" s="63">
        <v>19526.400000000001</v>
      </c>
      <c r="F90" s="63">
        <v>19969.3</v>
      </c>
      <c r="G90" s="63">
        <v>20965.3</v>
      </c>
      <c r="H90" s="63">
        <v>22700.46</v>
      </c>
      <c r="I90" s="41">
        <f t="shared" ref="I90" si="9">(H90/E90*100)-100</f>
        <v>16.255223697148466</v>
      </c>
      <c r="J90" s="41">
        <f t="shared" ref="J90" si="10">(H90/F90*100)-100</f>
        <v>13.676793878603661</v>
      </c>
      <c r="K90" s="41">
        <f t="shared" ref="K90" si="11">(H90/G90*100)-100</f>
        <v>8.2763423370998908</v>
      </c>
    </row>
    <row r="91" spans="2:11" ht="51.75" customHeight="1" x14ac:dyDescent="0.25">
      <c r="B91" s="90" t="s">
        <v>142</v>
      </c>
      <c r="C91" s="75" t="s">
        <v>141</v>
      </c>
      <c r="D91" s="77">
        <v>100.3</v>
      </c>
      <c r="E91" s="77">
        <v>100.2</v>
      </c>
      <c r="F91" s="77">
        <v>101.8</v>
      </c>
      <c r="G91" s="77">
        <v>104.3</v>
      </c>
      <c r="H91" s="63">
        <v>100.8</v>
      </c>
      <c r="I91" s="41">
        <f>H91-E91</f>
        <v>0.59999999999999432</v>
      </c>
      <c r="J91" s="41">
        <f>H91-F91</f>
        <v>-1</v>
      </c>
      <c r="K91" s="41">
        <f>H91-G91</f>
        <v>-3.5</v>
      </c>
    </row>
    <row r="92" spans="2:11" ht="37.5" x14ac:dyDescent="0.25">
      <c r="B92" s="9" t="s">
        <v>19</v>
      </c>
      <c r="C92" s="11" t="s">
        <v>5</v>
      </c>
      <c r="D92" s="40">
        <v>0.2</v>
      </c>
      <c r="E92" s="76">
        <v>0.2</v>
      </c>
      <c r="F92" s="76">
        <v>0.2</v>
      </c>
      <c r="G92" s="76">
        <v>0.2</v>
      </c>
      <c r="H92" s="63">
        <v>5</v>
      </c>
      <c r="I92" s="41">
        <f>(H92-E92)/H92*100</f>
        <v>96</v>
      </c>
      <c r="J92" s="41">
        <f>(H92-F92)/H92*100</f>
        <v>96</v>
      </c>
      <c r="K92" s="41">
        <f>(H92-G92)/H92*100</f>
        <v>96</v>
      </c>
    </row>
    <row r="93" spans="2:11" ht="31.5" customHeight="1" x14ac:dyDescent="0.25">
      <c r="B93" s="9" t="s">
        <v>105</v>
      </c>
      <c r="C93" s="7" t="s">
        <v>10</v>
      </c>
      <c r="D93" s="39">
        <v>0.7</v>
      </c>
      <c r="E93" s="76">
        <v>0.6</v>
      </c>
      <c r="F93" s="76">
        <v>0.53</v>
      </c>
      <c r="G93" s="76">
        <v>0.5</v>
      </c>
      <c r="H93" s="74">
        <v>8.56</v>
      </c>
      <c r="I93" s="41">
        <f>(H93-E93)/H93*100</f>
        <v>92.990654205607484</v>
      </c>
      <c r="J93" s="41">
        <f>(H93-F93)/H93*100</f>
        <v>93.808411214953281</v>
      </c>
      <c r="K93" s="41">
        <f>(H93-G93)/H93*100</f>
        <v>94.158878504672899</v>
      </c>
    </row>
    <row r="94" spans="2:11" ht="56.25" x14ac:dyDescent="0.25">
      <c r="B94" s="9" t="s">
        <v>20</v>
      </c>
      <c r="C94" s="7" t="s">
        <v>10</v>
      </c>
      <c r="D94" s="52">
        <v>0.30499999999999999</v>
      </c>
      <c r="E94" s="76">
        <v>0.32</v>
      </c>
      <c r="F94" s="76">
        <v>0.31</v>
      </c>
      <c r="G94" s="76">
        <v>0.3</v>
      </c>
      <c r="H94" s="74">
        <v>7.24</v>
      </c>
      <c r="I94" s="41">
        <f>(H94-E94)/H94*100</f>
        <v>95.58011049723757</v>
      </c>
      <c r="J94" s="41">
        <f>(H94-F94)/H94*100</f>
        <v>95.718232044198899</v>
      </c>
      <c r="K94" s="41">
        <f>(H94-G94)/H94*100</f>
        <v>95.856353591160229</v>
      </c>
    </row>
    <row r="95" spans="2:11" ht="30" customHeight="1" x14ac:dyDescent="0.25">
      <c r="B95" s="9" t="s">
        <v>106</v>
      </c>
      <c r="C95" s="7" t="s">
        <v>1</v>
      </c>
      <c r="D95" s="63">
        <v>16043.1</v>
      </c>
      <c r="E95" s="63">
        <v>16835.5</v>
      </c>
      <c r="F95" s="63">
        <v>17035.099999999999</v>
      </c>
      <c r="G95" s="63">
        <v>17175.8</v>
      </c>
      <c r="H95" s="63">
        <v>17106.8</v>
      </c>
      <c r="I95" s="41">
        <f>(H95-E95)/H95*100</f>
        <v>1.5859190497346041</v>
      </c>
      <c r="J95" s="41">
        <f>(H95-F95)/H95*100</f>
        <v>0.41913157340940871</v>
      </c>
      <c r="K95" s="41">
        <f>(H95-G95)/H95*100</f>
        <v>-0.40334837608436414</v>
      </c>
    </row>
    <row r="96" spans="2:11" ht="37.5" x14ac:dyDescent="0.25">
      <c r="B96" s="6" t="s">
        <v>32</v>
      </c>
      <c r="C96" s="23" t="s">
        <v>10</v>
      </c>
      <c r="D96" s="74">
        <v>37.11</v>
      </c>
      <c r="E96" s="74">
        <v>36.9</v>
      </c>
      <c r="F96" s="74">
        <v>37.020000000000003</v>
      </c>
      <c r="G96" s="74">
        <v>37.15</v>
      </c>
      <c r="H96" s="74">
        <v>37.14</v>
      </c>
      <c r="I96" s="41">
        <f>(H96-E96)/H96*100</f>
        <v>0.64620355411955299</v>
      </c>
      <c r="J96" s="41">
        <f>(H96-F96)/H96*100</f>
        <v>0.32310177705976695</v>
      </c>
      <c r="K96" s="41">
        <f>(H96-G96)/H96*100</f>
        <v>-2.692514808830913E-2</v>
      </c>
    </row>
    <row r="97" spans="2:11" ht="33.75" customHeight="1" x14ac:dyDescent="0.25">
      <c r="B97" s="33" t="s">
        <v>125</v>
      </c>
      <c r="C97" s="3"/>
      <c r="D97" s="49"/>
      <c r="E97" s="49"/>
      <c r="F97" s="49"/>
      <c r="G97" s="49"/>
      <c r="H97" s="49"/>
      <c r="I97" s="41"/>
      <c r="J97" s="41"/>
      <c r="K97" s="41"/>
    </row>
    <row r="98" spans="2:11" ht="37.5" x14ac:dyDescent="0.25">
      <c r="B98" s="6" t="s">
        <v>22</v>
      </c>
      <c r="C98" s="3" t="s">
        <v>21</v>
      </c>
      <c r="D98" s="88">
        <v>9361</v>
      </c>
      <c r="E98" s="78">
        <v>9440</v>
      </c>
      <c r="F98" s="78">
        <v>9462</v>
      </c>
      <c r="G98" s="78">
        <v>9490</v>
      </c>
      <c r="H98" s="81">
        <v>8996</v>
      </c>
      <c r="I98" s="41">
        <f>(H98-E98)/H98*100</f>
        <v>-4.9355269008448204</v>
      </c>
      <c r="J98" s="41">
        <f>(H98-F98)/H98*100</f>
        <v>-5.1800800355713648</v>
      </c>
      <c r="K98" s="41">
        <f>(H98-G98)/H98*100</f>
        <v>-5.4913294797687859</v>
      </c>
    </row>
    <row r="99" spans="2:11" ht="24.75" customHeight="1" x14ac:dyDescent="0.25">
      <c r="B99" s="5" t="s">
        <v>23</v>
      </c>
      <c r="C99" s="26"/>
      <c r="D99" s="57"/>
      <c r="E99" s="79"/>
      <c r="F99" s="79"/>
      <c r="G99" s="79"/>
      <c r="H99" s="79"/>
      <c r="I99" s="80"/>
      <c r="J99" s="80"/>
      <c r="K99" s="80"/>
    </row>
    <row r="100" spans="2:11" ht="37.5" x14ac:dyDescent="0.25">
      <c r="B100" s="5" t="s">
        <v>24</v>
      </c>
      <c r="C100" s="3" t="s">
        <v>25</v>
      </c>
      <c r="D100" s="58">
        <v>81</v>
      </c>
      <c r="E100" s="81">
        <v>82</v>
      </c>
      <c r="F100" s="81">
        <v>82</v>
      </c>
      <c r="G100" s="81">
        <v>82</v>
      </c>
      <c r="H100" s="81">
        <v>80</v>
      </c>
      <c r="I100" s="41">
        <f>(H100-E100)/H100*100</f>
        <v>-2.5</v>
      </c>
      <c r="J100" s="41">
        <f>(H100-F100)/H100*100</f>
        <v>-2.5</v>
      </c>
      <c r="K100" s="41">
        <f>(H100-G100)/H100*100</f>
        <v>-2.5</v>
      </c>
    </row>
    <row r="101" spans="2:11" ht="28.5" customHeight="1" x14ac:dyDescent="0.25">
      <c r="B101" s="5" t="s">
        <v>26</v>
      </c>
      <c r="C101" s="3" t="s">
        <v>27</v>
      </c>
      <c r="D101" s="58">
        <v>8</v>
      </c>
      <c r="E101" s="81">
        <v>8</v>
      </c>
      <c r="F101" s="81">
        <v>8</v>
      </c>
      <c r="G101" s="81">
        <v>8</v>
      </c>
      <c r="H101" s="81">
        <v>8</v>
      </c>
      <c r="I101" s="41">
        <f>(H101-E101)/H101*100</f>
        <v>0</v>
      </c>
      <c r="J101" s="41">
        <f>(H101-F101)/H101*100</f>
        <v>0</v>
      </c>
      <c r="K101" s="41">
        <f>(H101-G101)/H101*100</f>
        <v>0</v>
      </c>
    </row>
    <row r="102" spans="2:11" ht="26.25" customHeight="1" x14ac:dyDescent="0.25">
      <c r="B102" s="5" t="s">
        <v>28</v>
      </c>
      <c r="C102" s="3" t="s">
        <v>27</v>
      </c>
      <c r="D102" s="58">
        <v>2</v>
      </c>
      <c r="E102" s="81">
        <v>2</v>
      </c>
      <c r="F102" s="81">
        <v>2</v>
      </c>
      <c r="G102" s="81">
        <v>2</v>
      </c>
      <c r="H102" s="81">
        <v>2</v>
      </c>
      <c r="I102" s="41">
        <f>(H102-E102)/H102*100</f>
        <v>0</v>
      </c>
      <c r="J102" s="41">
        <f>(H102-F102)/H102*100</f>
        <v>0</v>
      </c>
      <c r="K102" s="41">
        <f>(H102-G102)/H102*100</f>
        <v>0</v>
      </c>
    </row>
    <row r="103" spans="2:11" ht="37.5" x14ac:dyDescent="0.25">
      <c r="B103" s="5" t="s">
        <v>29</v>
      </c>
      <c r="C103" s="3" t="s">
        <v>33</v>
      </c>
      <c r="D103" s="11">
        <v>621</v>
      </c>
      <c r="E103" s="81">
        <v>645</v>
      </c>
      <c r="F103" s="81">
        <v>645</v>
      </c>
      <c r="G103" s="81">
        <v>645</v>
      </c>
      <c r="H103" s="81">
        <v>627</v>
      </c>
      <c r="I103" s="41">
        <f>(H103-E103)/H103*100</f>
        <v>-2.8708133971291865</v>
      </c>
      <c r="J103" s="41">
        <f>(H103-F103)/H103*100</f>
        <v>-2.8708133971291865</v>
      </c>
      <c r="K103" s="41">
        <f>(H103-G103)/H103*100</f>
        <v>-2.8708133971291865</v>
      </c>
    </row>
    <row r="104" spans="2:11" ht="35.25" customHeight="1" x14ac:dyDescent="0.25">
      <c r="B104" s="31" t="s">
        <v>126</v>
      </c>
      <c r="C104" s="3"/>
      <c r="D104" s="49"/>
      <c r="E104" s="49"/>
      <c r="F104" s="49"/>
      <c r="G104" s="49"/>
      <c r="H104" s="49"/>
      <c r="I104" s="41"/>
      <c r="J104" s="41"/>
      <c r="K104" s="41"/>
    </row>
    <row r="105" spans="2:11" ht="37.5" x14ac:dyDescent="0.25">
      <c r="B105" s="6" t="s">
        <v>30</v>
      </c>
      <c r="C105" s="3"/>
      <c r="D105" s="49"/>
      <c r="E105" s="49"/>
      <c r="F105" s="49"/>
      <c r="G105" s="49"/>
      <c r="H105" s="49"/>
      <c r="I105" s="41"/>
      <c r="J105" s="41"/>
      <c r="K105" s="41"/>
    </row>
    <row r="106" spans="2:11" ht="24.75" customHeight="1" x14ac:dyDescent="0.25">
      <c r="B106" s="6" t="s">
        <v>127</v>
      </c>
      <c r="C106" s="23" t="s">
        <v>10</v>
      </c>
      <c r="D106" s="43">
        <v>6.29</v>
      </c>
      <c r="E106" s="83">
        <v>5.54</v>
      </c>
      <c r="F106" s="82">
        <v>5.6</v>
      </c>
      <c r="G106" s="82">
        <v>5.8</v>
      </c>
      <c r="H106" s="43">
        <v>0.5</v>
      </c>
      <c r="I106" s="41">
        <f>(H106-E106)/H106*100</f>
        <v>-1008</v>
      </c>
      <c r="J106" s="41">
        <f>(H106-F106)/H106*100</f>
        <v>-1019.9999999999999</v>
      </c>
      <c r="K106" s="41">
        <f>(H106-G106)/H106*100</f>
        <v>-1060</v>
      </c>
    </row>
    <row r="107" spans="2:11" ht="31.5" customHeight="1" x14ac:dyDescent="0.25">
      <c r="B107" s="6" t="s">
        <v>128</v>
      </c>
      <c r="C107" s="23" t="s">
        <v>10</v>
      </c>
      <c r="D107" s="43">
        <v>2.98</v>
      </c>
      <c r="E107" s="83">
        <v>2.5299999999999998</v>
      </c>
      <c r="F107" s="83">
        <v>2.58</v>
      </c>
      <c r="G107" s="82">
        <v>2.78</v>
      </c>
      <c r="H107" s="43">
        <v>0.2</v>
      </c>
      <c r="I107" s="41">
        <f>(H107-E107)/H107*100</f>
        <v>-1164.9999999999998</v>
      </c>
      <c r="J107" s="41">
        <f>(H107-F107)/H107*100</f>
        <v>-1189.9999999999998</v>
      </c>
      <c r="K107" s="41">
        <f>(H107-G107)/H107*100</f>
        <v>-1289.9999999999998</v>
      </c>
    </row>
    <row r="108" spans="2:11" ht="27.75" customHeight="1" x14ac:dyDescent="0.25">
      <c r="B108" s="6" t="s">
        <v>129</v>
      </c>
      <c r="C108" s="23" t="s">
        <v>10</v>
      </c>
      <c r="D108" s="43">
        <v>3.31</v>
      </c>
      <c r="E108" s="83">
        <v>3.01</v>
      </c>
      <c r="F108" s="83">
        <v>3.02</v>
      </c>
      <c r="G108" s="83">
        <v>3.02</v>
      </c>
      <c r="H108" s="43">
        <v>0.3</v>
      </c>
      <c r="I108" s="41">
        <f>(H108-E108)/H108*100</f>
        <v>-903.33333333333337</v>
      </c>
      <c r="J108" s="41">
        <f>(H108-F108)/H108*100</f>
        <v>-906.66666666666686</v>
      </c>
      <c r="K108" s="41">
        <f>(H108-G108)/H108*100</f>
        <v>-906.66666666666686</v>
      </c>
    </row>
    <row r="109" spans="2:11" ht="37.5" x14ac:dyDescent="0.25">
      <c r="B109" s="6" t="s">
        <v>31</v>
      </c>
      <c r="C109" s="23"/>
      <c r="D109" s="39"/>
      <c r="E109" s="39"/>
      <c r="F109" s="39"/>
      <c r="G109" s="39"/>
      <c r="H109" s="39"/>
      <c r="I109" s="41"/>
      <c r="J109" s="41"/>
      <c r="K109" s="41"/>
    </row>
    <row r="110" spans="2:11" ht="26.25" customHeight="1" x14ac:dyDescent="0.25">
      <c r="B110" s="6" t="s">
        <v>127</v>
      </c>
      <c r="C110" s="23" t="s">
        <v>10</v>
      </c>
      <c r="D110" s="43">
        <v>5.24</v>
      </c>
      <c r="E110" s="84">
        <v>9.26</v>
      </c>
      <c r="F110" s="84">
        <v>9.48</v>
      </c>
      <c r="G110" s="84">
        <v>9.6199999999999992</v>
      </c>
      <c r="H110" s="43">
        <v>2.8</v>
      </c>
      <c r="I110" s="41">
        <f>(H110-E110)/H110*100</f>
        <v>-230.71428571428575</v>
      </c>
      <c r="J110" s="41">
        <f>(H110-F110)/H110*100</f>
        <v>-238.57142857142861</v>
      </c>
      <c r="K110" s="41">
        <f>(H110-G110)/H110*100</f>
        <v>-243.57142857142856</v>
      </c>
    </row>
    <row r="111" spans="2:11" ht="30" customHeight="1" x14ac:dyDescent="0.25">
      <c r="B111" s="6" t="s">
        <v>130</v>
      </c>
      <c r="C111" s="23" t="s">
        <v>10</v>
      </c>
      <c r="D111" s="43">
        <v>5.14</v>
      </c>
      <c r="E111" s="84">
        <v>9.16</v>
      </c>
      <c r="F111" s="84">
        <v>9.3800000000000008</v>
      </c>
      <c r="G111" s="84">
        <v>9.52</v>
      </c>
      <c r="H111" s="43">
        <v>2.8</v>
      </c>
      <c r="I111" s="41">
        <f>(H111-E111)/H111*100</f>
        <v>-227.14285714285717</v>
      </c>
      <c r="J111" s="41">
        <f>(H111-F111)/H111*100</f>
        <v>-235.00000000000006</v>
      </c>
      <c r="K111" s="41">
        <f>(H111-G111)/H111*100</f>
        <v>-240</v>
      </c>
    </row>
    <row r="112" spans="2:11" ht="27.75" customHeight="1" x14ac:dyDescent="0.25">
      <c r="B112" s="6" t="s">
        <v>131</v>
      </c>
      <c r="C112" s="23" t="s">
        <v>10</v>
      </c>
      <c r="D112" s="43">
        <v>0.1</v>
      </c>
      <c r="E112" s="84">
        <v>0.1</v>
      </c>
      <c r="F112" s="84">
        <v>0.1</v>
      </c>
      <c r="G112" s="84">
        <v>0.1</v>
      </c>
      <c r="H112" s="43">
        <v>0</v>
      </c>
      <c r="I112" s="41" t="e">
        <f>(H112-E112)/H112*100</f>
        <v>#DIV/0!</v>
      </c>
      <c r="J112" s="41" t="e">
        <f>(H112-F112)/H112*100</f>
        <v>#DIV/0!</v>
      </c>
      <c r="K112" s="41" t="e">
        <f>(H112-G112)/H112*100</f>
        <v>#DIV/0!</v>
      </c>
    </row>
    <row r="113" spans="1:16" ht="37.5" x14ac:dyDescent="0.25">
      <c r="B113" s="5" t="s">
        <v>132</v>
      </c>
      <c r="C113" s="3" t="s">
        <v>10</v>
      </c>
      <c r="D113" s="43">
        <v>183.7</v>
      </c>
      <c r="E113" s="85">
        <v>182.06</v>
      </c>
      <c r="F113" s="84">
        <v>183.1</v>
      </c>
      <c r="G113" s="84">
        <v>187.6</v>
      </c>
      <c r="H113" s="43">
        <v>110.6</v>
      </c>
      <c r="I113" s="41">
        <f>(H113-E113)/H113*100</f>
        <v>-64.611211573236901</v>
      </c>
      <c r="J113" s="41">
        <f>(H113-F113)/H113*100</f>
        <v>-65.551537070524418</v>
      </c>
      <c r="K113" s="41">
        <f>(H113-G113)/H113*100</f>
        <v>-69.620253164556971</v>
      </c>
    </row>
    <row r="114" spans="1:16" ht="40.5" customHeight="1" x14ac:dyDescent="0.3">
      <c r="A114" s="14"/>
      <c r="B114" s="16"/>
      <c r="C114" s="27"/>
      <c r="D114" s="21"/>
      <c r="E114" s="21"/>
      <c r="F114" s="21"/>
      <c r="G114" s="21"/>
      <c r="H114" s="28"/>
      <c r="I114" s="21"/>
      <c r="J114" s="21"/>
      <c r="K114" s="21"/>
      <c r="L114" s="17"/>
      <c r="M114" s="17"/>
      <c r="N114" s="17"/>
      <c r="O114" s="17"/>
      <c r="P114" s="17"/>
    </row>
    <row r="115" spans="1:16" ht="40.5" customHeight="1" x14ac:dyDescent="0.3">
      <c r="A115" s="14"/>
      <c r="B115" s="16"/>
      <c r="C115" s="27"/>
      <c r="D115" s="21"/>
      <c r="E115" s="21"/>
      <c r="F115" s="21"/>
      <c r="G115" s="21"/>
      <c r="H115" s="28"/>
      <c r="I115" s="21"/>
      <c r="J115" s="21"/>
      <c r="K115" s="21"/>
      <c r="L115" s="17"/>
      <c r="M115" s="17"/>
      <c r="N115" s="17"/>
      <c r="O115" s="17"/>
      <c r="P115" s="17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6" ht="30.75" x14ac:dyDescent="0.45">
      <c r="A118" s="14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19"/>
    </row>
    <row r="119" spans="1:16" ht="30.75" x14ac:dyDescent="0.45">
      <c r="A119" s="14"/>
      <c r="B119" s="18"/>
      <c r="C119" s="18"/>
      <c r="D119" s="19"/>
      <c r="E119" s="19"/>
      <c r="F119" s="19"/>
      <c r="G119" s="19"/>
      <c r="H119" s="19"/>
      <c r="I119" s="20"/>
      <c r="J119" s="20"/>
      <c r="K119" s="20"/>
      <c r="L119" s="19"/>
    </row>
  </sheetData>
  <autoFilter ref="B7:K113"/>
  <mergeCells count="9">
    <mergeCell ref="J1:K1"/>
    <mergeCell ref="B2:K2"/>
    <mergeCell ref="D5:D7"/>
    <mergeCell ref="E5:G5"/>
    <mergeCell ref="B4:B7"/>
    <mergeCell ref="C4:C7"/>
    <mergeCell ref="E4:G4"/>
    <mergeCell ref="I4:K5"/>
    <mergeCell ref="H11:H12"/>
  </mergeCells>
  <phoneticPr fontId="3" type="noConversion"/>
  <printOptions verticalCentered="1"/>
  <pageMargins left="0.70866141732283472" right="0.70866141732283472" top="0.55118110236220474" bottom="0.55118110236220474" header="0.31496062992125984" footer="0.31496062992125984"/>
  <pageSetup paperSize="9" scale="51" fitToHeight="0" orientation="landscape" r:id="rId1"/>
  <headerFooter alignWithMargins="0"/>
  <rowBreaks count="2" manualBreakCount="2">
    <brk id="55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</vt:lpstr>
      <vt:lpstr>'форма 2п'!Заголовки_для_печати</vt:lpstr>
      <vt:lpstr>'форма 2п'!Область_печати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2021-03-26T08:18:45Z</cp:lastPrinted>
  <dcterms:created xsi:type="dcterms:W3CDTF">2013-05-25T16:45:04Z</dcterms:created>
  <dcterms:modified xsi:type="dcterms:W3CDTF">2021-04-13T13:40:25Z</dcterms:modified>
</cp:coreProperties>
</file>