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83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OLE_LINK1" localSheetId="2">Лист3!$D$3</definedName>
    <definedName name="OLE_LINK5" localSheetId="3">Лист4!$A$2</definedName>
    <definedName name="OLE_LINK7" localSheetId="3">Лист4!$I$3</definedName>
    <definedName name="OLE_LINK9" localSheetId="3">Лист4!$A$7</definedName>
  </definedNames>
  <calcPr calcId="125725"/>
</workbook>
</file>

<file path=xl/calcChain.xml><?xml version="1.0" encoding="utf-8"?>
<calcChain xmlns="http://schemas.openxmlformats.org/spreadsheetml/2006/main">
  <c r="E35" i="2"/>
  <c r="F37"/>
  <c r="F24"/>
  <c r="E24"/>
  <c r="D24"/>
  <c r="F23"/>
  <c r="D23"/>
  <c r="E37"/>
  <c r="D35"/>
  <c r="D34"/>
  <c r="F33"/>
  <c r="E33"/>
  <c r="D33"/>
  <c r="F27"/>
  <c r="E27"/>
  <c r="D27"/>
  <c r="F26"/>
  <c r="E26"/>
  <c r="D26"/>
  <c r="E25"/>
  <c r="D25"/>
  <c r="F15"/>
  <c r="E15"/>
  <c r="D15"/>
</calcChain>
</file>

<file path=xl/sharedStrings.xml><?xml version="1.0" encoding="utf-8"?>
<sst xmlns="http://schemas.openxmlformats.org/spreadsheetml/2006/main" count="444" uniqueCount="275">
  <si>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</si>
  <si>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</si>
  <si>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</si>
  <si>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</si>
  <si>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>Программа</t>
  </si>
  <si>
    <t>Подпрограмма</t>
  </si>
  <si>
    <t>Направление расходов</t>
  </si>
  <si>
    <t>кассовое исполнение</t>
  </si>
  <si>
    <t>Администрация города Пятигорска</t>
  </si>
  <si>
    <t>1.</t>
  </si>
  <si>
    <t>1.1.</t>
  </si>
  <si>
    <t>2.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</si>
  <si>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</si>
  <si>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</si>
  <si>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</si>
  <si>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t>бюджет Ставропольского края (далее – краевой бюджет)</t>
  </si>
  <si>
    <t>бюджет города-курорта Пятигорска (далее – бюджет города)</t>
  </si>
  <si>
    <t>иные источники финансирования</t>
  </si>
  <si>
    <t>краевой бюджет</t>
  </si>
  <si>
    <t>бюджет города</t>
  </si>
  <si>
    <t>*  В соответствии с муниципальной программой города-курорта Пятигорска.</t>
  </si>
  <si>
    <t>№ п\п</t>
  </si>
  <si>
    <t xml:space="preserve">Наименование целевого индикатора, показателя программы, подпрограммы 
программы
</t>
  </si>
  <si>
    <t xml:space="preserve">Единица  
измерения
</t>
  </si>
  <si>
    <t>Значения целевого индикатора, показателя программы, подпрограммы программы</t>
  </si>
  <si>
    <t>план</t>
  </si>
  <si>
    <t>фактическое значение на конец года</t>
  </si>
  <si>
    <t>Обоснование отклонений значений показателя (индикатора) на конец отчетного года (при наличии)</t>
  </si>
  <si>
    <t>2.1.</t>
  </si>
  <si>
    <t>2.2.</t>
  </si>
  <si>
    <t>2.3.</t>
  </si>
  <si>
    <t>3.1.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</si>
  <si>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</si>
  <si>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</si>
  <si>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</si>
  <si>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начала реализации</t>
  </si>
  <si>
    <t>окончания реализации</t>
  </si>
  <si>
    <t>Фактический срок</t>
  </si>
  <si>
    <t>Проблемы, возникшие в ходе реализации мероприятия*</t>
  </si>
  <si>
    <t>Официальное опубликование муниципальных нормативных правовых актов города-курорта Пятигорска</t>
  </si>
  <si>
    <t>Формирование, содержание и использование Архивного фонда Ставропольского края</t>
  </si>
  <si>
    <t>0000</t>
  </si>
  <si>
    <t>бюжет города</t>
  </si>
  <si>
    <t>Подпрограмма 4 «Обеспечение реализации программы и общепрограммные мероприятия»</t>
  </si>
  <si>
    <t>Основные мероприятия «Обеспечение реализации программы»</t>
  </si>
  <si>
    <t>Формирование, содержание и использование муниципального архива</t>
  </si>
  <si>
    <t>Обеспечение полноты, оперативности и достоверности информационного обмена между администрацией города Пятигорска и населением</t>
  </si>
  <si>
    <t>1.2.</t>
  </si>
  <si>
    <t>1.3.</t>
  </si>
  <si>
    <t>1.4.</t>
  </si>
  <si>
    <t>3.</t>
  </si>
  <si>
    <t>4.</t>
  </si>
  <si>
    <t>4.1.</t>
  </si>
  <si>
    <t>Основное мероприятие</t>
  </si>
  <si>
    <t>Исполнение основных мероприятий, мероприятий, контрольных событий в соответствии с планом-графиком</t>
  </si>
  <si>
    <t>Муниципальная программа города-курорта Пятигорска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</t>
  </si>
  <si>
    <t xml:space="preserve">1.Подпрограмма 1 «Развитие информационного общества в городе-курорте Пятигорска» </t>
  </si>
  <si>
    <t>Основное мероприятие: Освещение деятельности администрации города Пятигорска и основных событий общественно-политической жизни города-курорта Пятигорска</t>
  </si>
  <si>
    <t>Информирование населения о деятельности администрации города Пятигорска и о реализации приоритетных направлений социально-экономического развития</t>
  </si>
  <si>
    <t>Контрольное событие 1: Размещение информационных материалов в СМИ</t>
  </si>
  <si>
    <t>Контрольное событие 3: Опубликованы НПА</t>
  </si>
  <si>
    <t xml:space="preserve">Основное мероприятие: Развитие и укрепление материально-технической базы администрации города Пятигорска </t>
  </si>
  <si>
    <t>Приобретение оборудования, аппаратно-программных средств</t>
  </si>
  <si>
    <t xml:space="preserve">Основное мероприятие: Организация комплектования, хранения, учета и использования архивных документов </t>
  </si>
  <si>
    <t>2. Подпрограмма 2: «Развитие муниципальной службы и противодействие коррупции в городе-курорте Пятигорске"</t>
  </si>
  <si>
    <t>Основное мероприятие: Освещение сведений о борьбе с коррупцией на территории города-курорта Пятигорска</t>
  </si>
  <si>
    <t xml:space="preserve">Основное мероприятие 
Профилактика коррупционных рисков в сфере деятельности административных органов
</t>
  </si>
  <si>
    <t>Проведение профилактических мероприятий, связанных  с разъяснениями руководителям предприятий и учреждений города-курорта Пятигорска, обладающих правами юридического лица, об ответственности предусмотренной законодательством Российской Федерации за совершение коррупционных преступлений</t>
  </si>
  <si>
    <t>Основное мероприятие: Проведение аттестации муниципальных служащих</t>
  </si>
  <si>
    <t>Основное мероприятие:  Профессиональная переподготовка и повышение квалификации специалистов отраслевых (функциональных) органов (структурных подразделений) администрации города Пятигорска(не являющихся юридическими лицами)</t>
  </si>
  <si>
    <t xml:space="preserve">Подпрограмма 3 «Повышение качества предоставления государственных и муниципальных услуг» </t>
  </si>
  <si>
    <t>Основное мероприятие  Актуализация административных регламентов предоставления муниципальных услуг в соответствии с действующим законодательством</t>
  </si>
  <si>
    <t>Разработка, утверждение и актуализация в соответствии с действующим законодательством Российской Федерации административных регламентов предоставления муниципальных услуг (функций)</t>
  </si>
  <si>
    <t>Основное мероприятие: Подготовка предложений по расширению перечня муниципальных услуг, предоставляемых многофункциональным центром</t>
  </si>
  <si>
    <t>Основное мероприятие:  Повышение доступности государственных и муниципальных услуг, предоставляемых по принципу «одного окна»</t>
  </si>
  <si>
    <t>Обеспечение деятельности (оказание услуг) уполномоченного многофункционального центра предоставления государственных и муниципальных услуг</t>
  </si>
  <si>
    <t>Основное мероприятие:  Проведение мероприятий по популяризации предоставления муниципальных услуг в электронной форме</t>
  </si>
  <si>
    <t>4. Подпрограмма 4 «Обеспечение реализации программы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 и общепрограммные мероприятия»</t>
  </si>
  <si>
    <t>Основное мероприятие «Обеспечение реализации муниципальной программы города-курорта Пятигорска»</t>
  </si>
  <si>
    <t xml:space="preserve">Подпрограмма 1 «Развитие информационного общества в городе-курорте Пятигорска» </t>
  </si>
  <si>
    <t>Подпрограмма 2 «Развитие муниципальной службы и противодействие коррупции в городе-курорте Пятигорске"</t>
  </si>
  <si>
    <t>Основное мероприятие: Организация комплектования, хранения учета и использования архивных документов</t>
  </si>
  <si>
    <t>Подпрограмма 4 «Обеспечение реализации программы и обще программные мероприятия»</t>
  </si>
  <si>
    <t>Основное мероприятие: Развитие и укрепление материально-технической базы администрации города Пятигорска</t>
  </si>
  <si>
    <t>Основное мероприятие: "Развитие и укрепление материально-технической базы администрации города Пятигорска"</t>
  </si>
  <si>
    <t>Основное мероприятие: "Организация комплектования, хранения учета и использования архивных документов"</t>
  </si>
  <si>
    <t>"Основное мероприятие" Освещение деятельности администрации города Пятигорска и основных событий общественно-политической жизни города-курорта Пятигорска</t>
  </si>
  <si>
    <t>Основное  мероприятия «Обеспечение реализации программы»</t>
  </si>
  <si>
    <t>01</t>
  </si>
  <si>
    <t>02</t>
  </si>
  <si>
    <t>05</t>
  </si>
  <si>
    <t>3.3.</t>
  </si>
  <si>
    <t>3.4.</t>
  </si>
  <si>
    <t>I. Муниципальная программа города-курорта Пятигорска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</t>
  </si>
  <si>
    <t>Цель  1 «Повышение открытости и эффективности деятельности  администрации города Пятигорска"</t>
  </si>
  <si>
    <t>Задача 1 Подпрограммы 1 «Информирование населения о деятельности администрации города Пятигорска и о реализации приоритетных направлений социально-экономического развития города-курорта Пятигорска»</t>
  </si>
  <si>
    <t>Задача 2 Подпрограммы 1 «Обеспечение необходимого уровня  информационной безопасности, формируемой единой информационной системой и обеспечение устойчивого развития различных отраслей деятельности в городе-курорте Пятигорске на базе широкого использования информационных технологий»</t>
  </si>
  <si>
    <t>единиц</t>
  </si>
  <si>
    <t>Задача 3 Подпрограммы 1 «Формирование и хранение единой нормативно-правовой базы информационного общества в городе-курорте Пятигорске»</t>
  </si>
  <si>
    <t>Цель 2 "Повышение результативности деятельности муниципальных служащих, уменьшение коррупционных рисков"</t>
  </si>
  <si>
    <t>Подпрограмма 2: "Развитие муниципальной службы и противодействие коррупции в городе-курорте Пятигорске" (далее - Подпрограмма 2)</t>
  </si>
  <si>
    <t>Задача 1 Подпрограмма 2 "Формирование антикоррупционного сознания"</t>
  </si>
  <si>
    <t>Задача 2 Подпрограммы 2 "Повышение результативности деятельности и ответственности муниципальных служащих администрации города Пятигорска и отраслевых (функциональных) органов (структурных подразделений) администрации города Пятигорска"</t>
  </si>
  <si>
    <t>процентов</t>
  </si>
  <si>
    <t>Задача 3 Подпрограммы 2 "Формирование системы планомерного повышения квалификации и профессиональной переподготовки муниципальных служащих администрации города Пятигорска и отраслевых (функциональных) органов (структурных подразделений) администрации города Пятигорска"</t>
  </si>
  <si>
    <t>Цель 3 "Организация предоставления доступа населению и организациям к государственным и муниципальным услугам на основе информационных и телекоммуникационных технологий"</t>
  </si>
  <si>
    <t>Подпрограмма 3: "Повышение качества предоставления государственных и муниципальных услуг" (далее - Подпрограмма 3)</t>
  </si>
  <si>
    <t>Задача 1 Подпрограммы 3 "Снижение административных барьеров в рамках предоставления государственных и муниципальных услуг в городе-курорте Пятигорске"</t>
  </si>
  <si>
    <t>Задача 2 Подпрограммы 3 "Развитие МФЦ, приведение его деятельности в соответствие с установленными требованиями действующего законодательства"</t>
  </si>
  <si>
    <t>Задача 3 Подпрограммы 3 "Упрощение процедур и повышение комфортности получения гражданами и юридическими лицами муниципальных услуг за счет реализации принципа "одного окна"</t>
  </si>
  <si>
    <t>Задача 4 Подпрограммы 3 "Повышение качества предоставления и доступности муниципальных услуг, перевод муниципальных услуг в электронный вид"</t>
  </si>
  <si>
    <t>ИНФОРМАЦИЯ 
о расходах федерального бюджета, бюджета Ставропольского края, бюджета города-курорта Пятигорска, иных источников финансирования на реализацию целей муниципальной программы города-курорта Пятигорска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</t>
  </si>
  <si>
    <t>фактическое значение на конец года *</t>
  </si>
  <si>
    <t xml:space="preserve">II. Подпрограмма 1 «Развитие информационного общества в городе-курорте Пятигорске» </t>
  </si>
  <si>
    <t xml:space="preserve">Заведующий отделом автоматизации и информационных  технологий администрации города Пятигорска          </t>
  </si>
  <si>
    <t>М.В. Воронкин</t>
  </si>
  <si>
    <t xml:space="preserve">Заведующий отделом автоматизации и информационных  технологий администрации города Пятигорска  </t>
  </si>
  <si>
    <t xml:space="preserve">СВЕДЕНИЯ 
о достижении значений целевых индикаторов и показателей муниципальной программы города-курорта Пятигорска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
</t>
  </si>
  <si>
    <t>1.1.1.</t>
  </si>
  <si>
    <t>1.1.2.</t>
  </si>
  <si>
    <t>1.1.3.</t>
  </si>
  <si>
    <t>1.2.1.</t>
  </si>
  <si>
    <t>1.3.1.</t>
  </si>
  <si>
    <t>1.3.2.</t>
  </si>
  <si>
    <t>3.3.1.</t>
  </si>
  <si>
    <t xml:space="preserve">СВЕДЕНИЯ 
о степени выполнения основных мероприятий подпрограмм 
муниципальной программы города-курорта Пятигорска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
</t>
  </si>
  <si>
    <t>всего:</t>
  </si>
  <si>
    <t>не менее 18</t>
  </si>
  <si>
    <t>не менее 95</t>
  </si>
  <si>
    <t>не менее 100</t>
  </si>
  <si>
    <t>* *Для годового отчета - 31 декабря отчетного финансового года.</t>
  </si>
  <si>
    <t>Приложение</t>
  </si>
  <si>
    <t>Задача 4 Подпрограммы 1: Внедрение юридически значимого документооборота в органах местного самоуправления города-курорта Пятигорска и муниципальных учреждениях</t>
  </si>
  <si>
    <t>Доля внутриведомственного и межведомственного юридически значимого электронного документооборота органов местного самоуправления города-курорта Пятигорск и муниципальных учре-ждений</t>
  </si>
  <si>
    <t>Задача 5 Подпрограммы 1: «Размещение открытых данных на информационных ресурсах органов местного самоуправления города-курорта Пятигорска»</t>
  </si>
  <si>
    <t>Доля открытых данных органов местного самоуправления, прошедших гармонизацию</t>
  </si>
  <si>
    <t>Основное мероприятие: Использование электронного юридически значимого документооборота в органах местного самоуправления администрации города Пятигорска</t>
  </si>
  <si>
    <t>Основное мероприятие: Гармонизация открытых данных их размещение в информационных ресурсах</t>
  </si>
  <si>
    <t>1.5.</t>
  </si>
  <si>
    <t>2.2.1.</t>
  </si>
  <si>
    <t>2.4.</t>
  </si>
  <si>
    <t>тысяч человек</t>
  </si>
  <si>
    <t xml:space="preserve">Рост связан с работой по популяризации  доступности и удобства предоставления муниципальных услуг в МБУ "МФЦ" г. Пятигорска. Муниципальные услуги в МБУ МФЦ г. Пятигорска оказываются в соответствии с постановлением от 10.07.2019 г. № 3343 «ОБ УТВЕРЖДЕНИИ ПЕРЕЧНЯ МУНИЦИПАЛЬНЫХ УСЛУГ, ПРЕДОСТАВЛЕНИЕ
КОТОРЫХ ОСУЩЕСТВЛЯЕТСЯ ПО ПРИНЦИПУ "ОДНОГО ОКНА"
В МНОГОФУНКЦИОНАЛЬНЫХ ЦЕНТРАХ ПРЕДОСТАВЛЕНИЯ ГОСУДАРСТВЕННЫХ
И МУНИЦИПАЛЬНЫХ УСЛУГ»
</t>
  </si>
  <si>
    <t xml:space="preserve">Подпрограмма 3 «Повышение качества предоставления госудасртвенных и муниципальных услуг» </t>
  </si>
  <si>
    <t>2.3.1.</t>
  </si>
  <si>
    <t>Контрольное событие 4: Приобретены аппратно-программные средства, оборудование</t>
  </si>
  <si>
    <t xml:space="preserve">Контрольное событие 5: Содержание и использование муниципального архива </t>
  </si>
  <si>
    <t>Внедренеие юридически значимого документооборота в органах местного самоуправления города-курорта Пятигорска и муниципальных учреждениях</t>
  </si>
  <si>
    <t xml:space="preserve">Контрольное событие 6:
Переход исходящей и входящей корреспонденции на электронный  документооборот
</t>
  </si>
  <si>
    <t>Размещение открытых данных на информационных ресурсах органов местного самоуправления города-курорта Пятигорска</t>
  </si>
  <si>
    <t>1.5.1.</t>
  </si>
  <si>
    <t>Контрольное событие 7: Гармонизация  и размещение открытых данных</t>
  </si>
  <si>
    <t xml:space="preserve"> Основное мероприятие: Обеспечение деятельности (оказание услуг) учреждениями в сфере информационной поддержки
</t>
  </si>
  <si>
    <t xml:space="preserve"> Расходы на обеспечение деятельности (оказание услуг) муниципальных учреждений</t>
  </si>
  <si>
    <t>Контрольное событие 8:  произведены расходы на обеспечение деятельности (оказание услуг) муниципальных учреждений</t>
  </si>
  <si>
    <t>1.6.</t>
  </si>
  <si>
    <t>1.6.1.</t>
  </si>
  <si>
    <t xml:space="preserve">Размещение информационных материалов в средствах массовой информации, а именно освещение сведений о борьбе с коррупцией на территории города-курорта Пятигорска посредством печатных изданий, официального сайт муниципального образования города-курорта Пятигорска </t>
  </si>
  <si>
    <t>Организация профессиональной переподготовки и повышения квалификации работников</t>
  </si>
  <si>
    <t>Работа по выработке предложений для расширения перечня муниципальных услуг, предоставляемых многофункциональным центром, включающую в себя разработку проекта постановления о внесении изменений в Перечень муниципальных услуг, предоставляемых органами местного самоуправления по принципу «одного окна», а также в административный регламент предоставления соответствующей муниципальной услуги</t>
  </si>
  <si>
    <t>Разработка  и распространение печатной продукции о преимуществах получения услуг в электронной форме</t>
  </si>
  <si>
    <t>3.4.1.</t>
  </si>
  <si>
    <t xml:space="preserve"> Основное мероприятие: Обеспечение деятельности (оказание услуг) учреждениями в сфере информационной поддержки</t>
  </si>
  <si>
    <t>Основное мероприятие: Обеспечение деятельности (оказание услуг) учреждениями в сфере информационной поддержки</t>
  </si>
  <si>
    <t>1.4.1.</t>
  </si>
  <si>
    <t>не менее 1</t>
  </si>
  <si>
    <t>03</t>
  </si>
  <si>
    <t>50</t>
  </si>
  <si>
    <t>90</t>
  </si>
  <si>
    <t>Утверждено в Программе  постановлением № 1035 от 06.04.2021 г.</t>
  </si>
  <si>
    <t>Раздел официального сайта муниципального образования города-курорта Пятигорска "Открытые данные" наполнен  и гармонизирован.</t>
  </si>
  <si>
    <t xml:space="preserve"> Перечень муниципальных услуг расширился</t>
  </si>
  <si>
    <t xml:space="preserve"> Доля проектов муниципальных нормативных правовых актов города вынесенных на общественное обсуждение в информационно-телекоммуникационной сети "Интернет"</t>
  </si>
  <si>
    <t xml:space="preserve"> Количество структурных подразделений администрации  города Пятигорска, воспользовавшихся льготой по земельному налогу, предусмотренной муниципальным правовым актом муниципального образования города-курорта Пятигорска</t>
  </si>
  <si>
    <t>1.2.2.</t>
  </si>
  <si>
    <t xml:space="preserve"> Количество информационных материалов по антикоррупционной тематике, опубликованных в печатных изданиях, размещенных на официальном сайте муниципального образования города-курорта Пятигорска в информационно-телекоммуникационной сети "Интернет"</t>
  </si>
  <si>
    <t>2.1.1.</t>
  </si>
  <si>
    <t>Доля муниципальных служащих, включенных в кадровый резерв</t>
  </si>
  <si>
    <t>Доля муниципальных служащих, прошедших аттестацию</t>
  </si>
  <si>
    <t>3.2.</t>
  </si>
  <si>
    <t>3.1.1.</t>
  </si>
  <si>
    <t>3.2.1.</t>
  </si>
  <si>
    <t xml:space="preserve">
Организовано  107 рабочих мест СЭДД «ДЕЛО" в администрации города Пятигорска на основании муниципального контакта от 19.11.2019 г. № 67
</t>
  </si>
  <si>
    <t>Регулярно проводились  мероприятия, направленные на профилактику коррупционных преступлений.</t>
  </si>
  <si>
    <t xml:space="preserve">Начальник МКУ "Информационно-аналитический центр"
Макагон Е.В. 
</t>
  </si>
  <si>
    <t xml:space="preserve">Заведующий общим отделом администрации города Пятигорска 
Копылова С.В.
</t>
  </si>
  <si>
    <t xml:space="preserve">Заведующий отделом автоматизации и информационных технологий администрации города Пятигорска
Воронкин М.В
</t>
  </si>
  <si>
    <t>Заведующий архивным отделом администрации города Пятигорска Казакова Э.А.</t>
  </si>
  <si>
    <t xml:space="preserve">Начальник МКУ "Информационно-аналитический центр"
Макагон Е.В. </t>
  </si>
  <si>
    <t xml:space="preserve">Заведующий отделом муниципальной службы и специального делопроизводства администрации города Пятигорска 
Лобач Л.Е.
</t>
  </si>
  <si>
    <t xml:space="preserve">Заместитель главы администрации города Пятигорска, управляющий делами администрации города Пятигорска
Малыгина А.А.
Заведующий отделом муниципальной службы и специального делопроизводства администрации города Пятигорска 
Лобач Л.Е.
</t>
  </si>
  <si>
    <t>Заместитель главы администрации города Пятигорска, управляющий делами администрации города Пятигорска
Малыгина А.А.
Заведующий отделом муниципальной службы и специального делопроизводства администрации города Пятигорска 
Лобач Л.Е</t>
  </si>
  <si>
    <t xml:space="preserve">Заместитель главы администрации города Пятигорска, управляющий делами администрации города Пятигорска
Малыгина А.А.
Заведующий отделом муниципальной службы и специального делопроизводства администрации города Пятигорска 
Лобач Л.Е.
</t>
  </si>
  <si>
    <t xml:space="preserve">Заместитель главы администрации города Пятигорска, управляющий делами администрации города Пятигорска
Малыгина А.А.
Директор МБУ «Многофункциональный центр предоставления государственных и муниципальных услуг в городе-курорте Пятигорска» Бандурина А.Н.
Заведующий отделом автоматизации и информационных технологий администрации города Пятигорска 
М.В. Воронкин
</t>
  </si>
  <si>
    <t>Заместитель главы администрации города Пятигорска, управляющий делами администрации города Пятигорска
Малыгина А.А.
Директор МБУ «Многофункциональный центр предоставления государственных и муниципальных услуг в городе-курорте Пятигорска»    Бандурина А.Н.</t>
  </si>
  <si>
    <t xml:space="preserve">Заместитель главы администрации города Пятигорска, управляющий делами администрации города Пятигорска
Малыгина А.А.
Заведующий отделом автоматизации и информационных технологий администрации города Пятигорска 
М.В. Воронкин
</t>
  </si>
  <si>
    <t xml:space="preserve">Заместитель главы администрации города Пятигорска, управляющий делами администрации города Пятигорска
Малыгина А.А.
Директор МБУ «Многофункциональный центр предоставления государственных и муниципальных услуг в городе-курорте Пятигорска»    Бандурина А.Н.
Заведующий отделом автоматизации и информационных технологий администрации города Пятигорска 
М.В. Воронкин
</t>
  </si>
  <si>
    <t xml:space="preserve"> Доля граждан, опрошенных в ходе мониторинга общественного мнения, удовлетворенных информационной открытостью деятельности органов местного самоуправления</t>
  </si>
  <si>
    <t xml:space="preserve"> Количество муниципальных нормативных правовых актов города–курорта Пятигорска, официально опубликованных в СМИ</t>
  </si>
  <si>
    <t>Доля приобретенной компьютерной техники в администрации города Пятигорск</t>
  </si>
  <si>
    <t>Количество муниципальных автоматизированных информационных систем в администрации города Пятигорска</t>
  </si>
  <si>
    <t xml:space="preserve"> Объем архивного фонда</t>
  </si>
  <si>
    <t>Количество муниципальных служащих, прошедших повышение квалификации</t>
  </si>
  <si>
    <t>Количество жителей города-курорта Пятигорска, зарегистрированных на Едином портале государственных и муниципальных услуг</t>
  </si>
  <si>
    <t>"Доля заявителей, удовлетворенных качеством и доступностью государственных и муниципальных услуг, предоставляемых органами местного самоуправления города-курорта Пятигорска в "МБУ  МФЦ"</t>
  </si>
  <si>
    <t>Доля муниципальных услуг, предоставляемых в МФЦ, от общего количества муниципальных услуг, предоставляемых органами местного самоуправления</t>
  </si>
  <si>
    <t>Количество запросов о получении муниципальной услуги в электронном виде</t>
  </si>
  <si>
    <t>Доля регламентированных муниципальных услуг, предоставляемых органами местного самоуправления города-курорта Пятигорска</t>
  </si>
  <si>
    <t>Доля заявителей, обратившихся за предоставлением государственных и муниципальных услуг, предоставляемых органами местного самоуправления города-курорта Пятигорска в МФЦ"</t>
  </si>
  <si>
    <t xml:space="preserve">Заведующий отделом по работе с обращениями граждан администрации города Пятигорска 
Пивоварова Ю.Л.
</t>
  </si>
  <si>
    <t>5.</t>
  </si>
  <si>
    <t>Налоговые расходы Программы</t>
  </si>
  <si>
    <t>__</t>
  </si>
  <si>
    <t>_</t>
  </si>
  <si>
    <t>31.03.2022 30.06.2022 30.09.2022 31.12.2022</t>
  </si>
  <si>
    <t>Сводная бюджетная роспись на 31 декабря 2022 года</t>
  </si>
  <si>
    <t>31 784,35</t>
  </si>
  <si>
    <t>31 596,26</t>
  </si>
  <si>
    <t xml:space="preserve">ОТЧЕТ 
об использовании средств бюджета города-курорта Пятигорска на реализацию муниципальной программы в 2022 году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
</t>
  </si>
  <si>
    <t>Сводная бюджетная роспись на  31.12.2022 года *</t>
  </si>
  <si>
    <t xml:space="preserve">Расходы в 2022 году 
(тыс. рублей)
</t>
  </si>
  <si>
    <t xml:space="preserve">Сводная бюджетная роспись, план на 01.01.2022 года * </t>
  </si>
  <si>
    <t xml:space="preserve">Приняты на хранение документы по личному составу:  
-фонд № 237 ООО «Пятигорсксантехмонтаж» за 1964-2001 - 200 ед.хр.
 ( акт приема-передачи  от 21.01.2022) 
- фонд № 100  Индивидуальный предприниматель Ниров Муса Исмаилович за 2009-2011 годы-12 ед.хр.  (акт приема-передачи  от 16.05.2022) 
- фонд № 100 Индивидуальный предприниматель Куницына Татьяна Евгеньевна за 2013-2017- 17 ед.хр. (акт приема-передачи  от 16.05.2022) 
- фонд № 100 Индивидуальный предприниматель Бойко Ирина Юрьевна за 2011-2013- 11 ед.хр. (акт приема-передачи  от 16.05.2022) 
- фонд № 100 Индивидуальный предприниматель  Комисаров Николай Александрович за 2003-2009- 26 ед.хр. (акт приема-передачи  от 16.05.2022) 
-фонд № 101 ООО «Кавминводское земельно-кадастровое бюро» за 2003-2021 годы-51 ед.хр. (акт приема-передачи  от 12.01.2022) 
-фонд № 238 МУП «Социальная поддержка населения» за 2008-2021 годы-25 ед.хр. (акт приема-передачи  от  09.03.2022) 
-фонд № 101 ООО «Кавказресторантрест» за 1996-2022 годы-86 ед.хр. (акт приема-передачи  от 15.07.2022)
Итого  428 ед. хр. 
</t>
  </si>
  <si>
    <t xml:space="preserve">Реализованы мероприятия в рамках заключенных контрактов: 
№ 49 от 15.06.2022 - Поставка презентера (1 пульт для презентации)
№ 25 от 29.03.2022 – Поставка 10  картриджей 
№ 26 от 29.03.2022 – Поставка 4  картриджей
№ 44 от 07.06.2022 - Поставка 1 блока питания для монитора
№  2 от 20.01.2022 - Поставка компьютерной техники  (1 системный блок, 1 клавиатура, 1 компьютерная мышь,  1 монитор)
№ 56 от 08.08.2022 - Поставка многофункциональных устройств - 3 шт.
№ 59 от 02.09.2022 - Поставка компьютеров персональных настольных (моноблоков) - 3 шт.
№ 80 от 18.12.2022 Услуги по информационно-техническому сопровождению установленной у Заказчика информационной системы обеспечения градостроительной деятельности города Пятигорска на базе прикладного программного обеспечения UrbaniCS (ИСОГД)
№ 84 от 23.11.2022 Передача неисключительных прав на программное обеспечение АИС "Административная комиссия"
№ 85 от 23.11.2022 Услуги по установке и настройке программного обеспечения АИС "Административная комиссия"
</t>
  </si>
  <si>
    <t>Приобретено 26 единиц аппаратно-программных средств.</t>
  </si>
  <si>
    <t>Дополнительным соглашением №11 от 29.04.2022 к  Договору №33/МФЦ от 21.08.2020 между ГКУ СК "МФЦ" и МБУ "МФЦ" "О порядке и условиях взаимодействия при организации предоставления государственных и муниципальных услуг по принципу "одного окна" в городе-курорте Пятигорске Ставропольского края"  расширен перечень услуг , предоставляемых в МФЦ.
Количество муниципальных услуг , предоставляемых через МФЦ стало 81.</t>
  </si>
  <si>
    <t>В 2022 году подготовлены и утверждены постановления администрации города   Пятигорска о внесении изменений в административные регламенты предоставления государственных и муниципальных услуг в количестве 15 проектов.</t>
  </si>
  <si>
    <t>Общее количество опубликованных материалов, направленных на освещение деятельности администрации города Пятигорска,  основных событий общественно-политической жизни города, и  реализации приоритетных направлений социально-экономического развития составило - 1416 единиц</t>
  </si>
  <si>
    <t>Новости города Пятигорска и актуальная информация регулярно размещалась на сайте муниципального образования города-курорта Пятигорска, и в общественно-политической газете "Пятигорская правда". Сайт открыт и доступен по разделам: "Общественная приемная", "Сообщи о проблеме". За 2022 год размещено 1416 материалов, из них 1174 - это новостной контент, 242 - анонсы.</t>
  </si>
  <si>
    <t xml:space="preserve"> За 2022 год размещено 1416 материалов, из них 1174 - это новостной контент, 242 - анонсы.</t>
  </si>
  <si>
    <t xml:space="preserve">За анализируемый период на личном приеме Главой города Пятигорска было принято 57 граждан и 117 заместителями главы администрации города Пятигорска. </t>
  </si>
  <si>
    <t>Обучение за 2022 год  и  повышение квалификации  прошли 16 муниципальных служащих.</t>
  </si>
  <si>
    <t>* Информация по муниципальной программе на 01.01.2021 утвержденной постановлением города-курорта Пятигорска от 06.04.2021  № 1035</t>
  </si>
  <si>
    <t>Аттестация не была запланирована на 2022 год</t>
  </si>
  <si>
    <t>100</t>
  </si>
  <si>
    <t>Планируемое значение не достигнуто, в связи со снижением количества муниципальных нормативных актов принятых в 2022 году органами местного самоуправления города-курорта Пятигорска. Стоит отметить, что все нормативные правовые акты были опубликованы в полном объеме</t>
  </si>
  <si>
    <t>Индикатор не выполнен,  в связи со снижением количества муниципальных нормативных актов принятых в 2022 г.</t>
  </si>
  <si>
    <t>60</t>
  </si>
  <si>
    <t>Велась работа по популяризации механизма предоставления услуг в электронной форме. Получение муниципальных услуг через Портал государственных и муниципальных услуг в электронном виде намного  удобнее и быстрее для жителей города Пятигорска</t>
  </si>
  <si>
    <t xml:space="preserve">Произведены расходы в соответствии с заключенными  контрактами. №2 от 10.01.2022 г. Услуги связи
№ 154 от 16.02.2022г. Закупка канцтоваров
№2 от 10.01.2022 г. Услуги связи
№ 7 от 10.01.2022 г.     Услуги по тех. конс. обслуживанию 1С
№946 от 05.03.2022 г. Обучение "PR в социальных сетях"
№2 от 10.01.2022 г. Услуги связи
№ 52 от 30.03.2022 г. Обучение "Охрана труда"
№ 23 от 14.04.2021 г. Услуги по информационно-техническому обслуживанию сайта
№ 24 от 17.01.2022 г. Услуги по информационно-техническому обслуживанию сайта
№ 7 от 10.01.2022 г.     Услуги по тех. конс. обслуживанию 1С
№47 от 01.03.2022 г. Услуги по заправке и обслуживанию оргтехники
№ 809 от 22.03.2022 г. Услуги по предоставлению антивируса
№ 7 от 10.01.2022 г.     Услуги по тех. конс. обслуживанию 1С
№47 от 01.03.2022 г. Услуги по заправке и обслуживанию оргтехники
№ 788 от 22.03.2022 г. Услуги по предоставлению антивируса
№2 от 10.01.2022 г. Услуги связи
б/н  от 18.05.2022г. Закупка бумаги
№ 7 от 10.01.2022 г.     Услуги по тех. конс. обслуживанию 1С
№2 от  10.01.2022 г. Услуги связи   №32803 от  14.11.2022г. - Закупка сейфа офисного Aiko ТМ63Т, 630х440х355 мм
№ 1187 от  01.12.2022г. - Закупка канцтоваров
№ 1192 от  01.12.2022г. - Закупка бумаги
№10 от  22.12.2022г. - Услуги по техническому обслуживанию и ремонту кондиционера
№1346 от  21.12.2022г. - Закупка товара (светильник настольный)
№1342 от  26.12.2022г. - Закупка канцелярских товаров
№3909 от  20.12.2022г. - Закупка картриджей
№3907 от  20.12.2022г. - Закупка товаров к оргтехники
№3908 от  20.12.2022г. - Закупка системного блока
№37680 от  23.12.2022г. - Закупка товара (кресло руководителя)
№37679 от  22.12.2022г. - Закупка канцелярских товаров
</t>
  </si>
  <si>
    <t xml:space="preserve">  За 2022 год  в общественно-политической газете "Пятигорская правда" опубликовано 221  НПА </t>
  </si>
  <si>
    <t xml:space="preserve">   За 2022 год  в общественно-политической газете "Пятигорская правда" опубликовано 221  НПА </t>
  </si>
  <si>
    <t xml:space="preserve">В администрации города Пятигорска осуществлен переход на электронный документооборот между органами местного самоуправления Ставропольского края, органами исполнительной власти и Аппаратом Правительства Ставропольского края, с 1 сентября 2018 года переписка  с данными учреждениями  осуществляется  через систему электронного документооборота и делопроизводства (далее – СЭДД «Дело») без дублирования документов на бумажном носителе. 
 В администрации города Пятигорска 107  рабочих мест СЭДД «ДЕЛО".
</t>
  </si>
  <si>
    <t>Общедоступная информация о деятельности органов местного самоуправления предоставлялась  органами местного самоуправления неограниченному кругу лиц посредством ее размещения в сети Интернет в форме открытых данных (п. 2.1 ст. 7 Федерального закона от 9 февраля 2009 года № 8-ФЗ «Об обеспечении доступа к информации о дея-тельности государственных органов и органов местного самоуправления».
Открытые данные размещены на официальном сайте муниципального образования города-курорта Пятигорска.</t>
  </si>
  <si>
    <t>1.6.2.</t>
  </si>
  <si>
    <t xml:space="preserve">Организация профессиональной переподготовки и повышения квалификации </t>
  </si>
  <si>
    <t>Контрольное событие 9:  Организована профессиональная переподготовка сотрудников</t>
  </si>
  <si>
    <t>№946 от 05.03.2022 г. Обучение "PR в социальных сетях"
№ 52 от 30.03.2022 г. Обучение "Охрана труда"</t>
  </si>
  <si>
    <t>Обучение по вышеуказанным учебным программам  проши 3 человека</t>
  </si>
  <si>
    <t>Контрольное событие 10: Освещены в средствах массовой информации сведения о деятельности администрации города Пятигорска по внедрению системы «Открытый Пятигорск» и о борьбе с коррупцией на территории города-курорта Пятигорска</t>
  </si>
  <si>
    <t>Контрольное событие 11: Мероприятия по разъяснению руководителям предприятий и учреждений города-курорта Пятигорска, обладающими правами юридического лица, об ответственности, предусмотренной законодательством Российской Федерации об ответственности по совершению коррупционных преступлений, предусмотренные законодательством Российской Федерации проведены</t>
  </si>
  <si>
    <t>Контрольное событие 12: Муниципальные служащие прошли курсы повышения квалификации</t>
  </si>
  <si>
    <t xml:space="preserve">Контрольное событие 13: Проведена аттестация муниципальных служащих </t>
  </si>
  <si>
    <t xml:space="preserve">Контрольное событие 14:
Внесены предложения по расширению перечня муниципальных услуг, предоставляемых многофункциональным центром 
</t>
  </si>
  <si>
    <t xml:space="preserve">Контрольное событие 15:
Проведен мониторинг качества предоставления государственных и муниципальных услуг
</t>
  </si>
  <si>
    <t xml:space="preserve">Контрольное событие 16:
Утверждены постановления администрации города   Пятигорска о внесении изменений в административные регламенты предоставления государственных и муниципальных услуг
</t>
  </si>
  <si>
    <t>Контрольное событие 17: Проведены мероприятия по популяризации предоставления муниципальных услуг в электронной форме</t>
  </si>
  <si>
    <t xml:space="preserve">Заместитель главы администрации города Пятигорска, управляющий делами администрации города Пятигорска
Малыгина А.А.
Директор МБУ «Многофункциональный центр предоставления государственных и муниципальных услуг в городе-курорте Пятигорска»                       Бандурина А.Н.
</t>
  </si>
  <si>
    <t>Заместитель главы администрации города Пятигорска, управляющий делами администрации города Пятигорска
Малыгина А.А.
Директор МБУ «Многофункциональный центр предоставления государственных и муниципальных услуг в городе-курорте Пятигорска»      Бандурина А.Н.</t>
  </si>
  <si>
    <t>На 2022 г планом финансово-хозяйствеенной деятельности (с учетом изменений) утверждены расходы в части финансового обеспечения выполнения муниципального задания в сумме 38264,43тыс.руб.
За 12 месяцев 2022г исполнено денежных обязательств на сумму 37944,42 тыс.руб., в.т.ч.:
33295,72 тыс.руб-выплаты персоналу  и страховые взносы с зарплаты; 
181,07тыс.руб.- услуги связи;  40,00 тыс.руб. - арендная плата за пользованием имущества; 161,84 тыс.руб.-расчеты по коммунальным услугам;  850,55 тыс. руб. - закупка энергетических ресурсов; 651,37тыс.руб- расходы по содержанию имущества;  433,61 тыс.руб.-расходы по прочим услугам;438,35-основные средства;  347,91 тыс.руб.- поставка ГСМ,  908,75 тыс. руб. - поставка канц и хоз.товаров, 607,08-уплата налогов на землю,имущество.
Всего заключено конрактов на выполнение муниципального задания на 2022 год в сумме 4213.52 тыс.руб. в т. ч. по основным направлениям расходов: Пятигорские электрические сети №3723 от 17.01.22-482,92 тыс.руб., Пятигорсктеплосервис №1587 от 17.01.22 на 489,39 тыс.руб, 
ИП Батищева поставка бумаги №01213000035321000225 от 07.12.2021 на 733,14 тыс.руб,
КМВ телеком доступ интернет 15,84 тыс.руб. №012130003532000000228 от 6.12.2021,
ИП "Андреев" ремонт оргтехники -300,00 тыс.руб №012130003532100229 от 06.12.2021;
ИП "Андреев" заправка картриджей -169,16 тыс.руб №012130003532100226 от 06.12.2021;
Ростелеком ПАО услуги связи - 162,78 тыс.руб.№13728 от 17.01.2022г  
ГСМ-"Ставпромкомплект"- 172,23 тыс.руб. № 012130000353210000227 от 13.12.21г;
ООО "ЖКХ" обращение с ТКО-80,16 тыс.руб.№ 086906 от 17.01.2022
ИП Поляновская Дана Владимировна- 123,03 тыс. руб. контракт №664 от 10.03.22- поставка справочно-правовой системы,
ООО  "Булат"поставка МФУ- 132,3 тыс.руб.№2022483301 от 22.04.2022г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 Исаков П.Г поставка печатей.- 49,3 тыс.руб.№39 от 25.05.2022г ,ИП Степанян Контракт от 14.02.22 №ООЦБ-000054-25,00тыс.руб- отчетнось за негативное воздействие по Окр.среде.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 Поляновская Дана Владимировна- 104,00 тыс. руб. контракт №769 от 18.06.22- поставка справочно-правовой системы, ГСМ-"Ставпромкомплект"- 172,23 тыс.руб. № 012130000353220000045 от 14.06.22г;  ИП Добрынин 60.00руб.контракт №19 от 17.01.2022;ИП Андреев №1045038 от 28.09.22 поставка МФУ 109,80руб;ИП "Андреев" 56.00тыс руб  № 66 от 16.12.2022,ИП "Андреев" на 56.00 тыс руб.-МФУ</t>
  </si>
  <si>
    <t>Заместитель главы администрации города Пятигорска, управляющий делами администрации города Пятигорска
Малыгина А.А.
Директор МБУ «Многофункциональный центр предоставления государственных и муниципальных услуг в городе-курорте Пятигорска»       Бандурина А.Н.</t>
  </si>
  <si>
    <t xml:space="preserve">Постановлением администрации города Пятигорска от 25.03.2009 №1320 утверждена Инструкция о порядке уведомления руководителя администрации города, руководителя органа администрации города о фактах обращения с целью склонения муниципального служащего к совершению коррупционных правонарушений, заведен журнал регистрации уведомлений представителя нанимателя (работодателя) о фактах обращения в целях склонения муниципального служащего к совершению коррупционных правонарушений. Бланк уведомления находится во всеобщей доступности, размещен на сайте города-курорта Пятигорска.  
9 декабря 2022 года работниками, ответственными за профилактику коррупционных правонарушений, приняли участие во Всероссийской интерактивной акции, приуроченной к международному дню борьбы с коррупцией. В администрации города Пятигорска Архивным отделом, совместно с работниками, ответственными за профилактику коррупционных правонарушений, в читальном зале Архивного отдела организована и экспонируется историко-документальная выставка архивных документов «О службе и достоинстве», рассказывающая о коррупции в России в дореволюционный период  и о методах борьбы с нею, состоящая из копий документов, выявленных в фондах государственного казенного архивного учреждения «Государственный архив Ставропольского края». В библиотеках Централизованной библиотечной системы прошли информационные мероприятия, посвященные борьбе с коррупцией: - День информации «Мы выбираем жизнь»;- Правовой час «Молодёжь и коррупции».
</t>
  </si>
  <si>
    <t xml:space="preserve">Были подшиты и отремонтированы 75 ед.хр./ 726 листов  на бумажной основе   по личному составу, а именно: 
-Фонд №  109Л Ремонтно-строительное управление зеленого строительства и дорожных работ МПО ЖКХ  -19 ед.хр. / 232 листа  
-Фонд № 113Л- Государственный проектный институт «Ставропольский промстройпроект»-23 ед.хр./179 листа
-Фонд № 142Л- Пятигорский объединенный авиаотряд  15 ед.хр./129 листа
-Фонд № 148Л  Горячеводская фабрика художественных изделий АОЗТ «Ритм»-8 ед.хр./ 57листа   
-Фонд № 17Л Городское производственное объединение бытового обслуживания населения (УБОН)-5 ед.хр./ 62листа  
-Фонд № 125 Пятигорская ковровая фабрика  им. Ильича Краевого управления художественных  и народных промыслов- 5 ед.хр./67 листа  
Закартонированы следующие документы:
По личному составу:
Фонд № 101/211Л    ООО «Вымпел» – 60  ед.хр.
Фонд №  101/212Л  ООО «Волшебница» – 78  ед.хр.
Фонд №  101/213Л   ООО ТД «Кавминпрод»  –  73 ед.хр.
Фонд №  92 Курортпродторг  –  1069 ед.хр.
Фонд №162Л МУП «Центр по новым хозяйственным формам»  – 5  ед.хр.
Фонд № 156Л  Туркомплекс «Гермес» – 50 ед.хр.
Фонд №  163Л   ОАО ПКФ «Экон»  – 26 ед.хр.
Фонд №  208Л  ГУ Территориальное управление Госстроя России в ЮФО РФ – 11 ед.хр.
Фонд № 219Л  ОАО «Элекс»–  304 ед.хр.
Фонд №  221Л   АО «Кавминжилстрой»–   664 ед.хр.
Фонд №  224Л  Муниципальное унитарное предприятие «Пятигорский парк культуры и отдыха имени С. М. Кирова» муниципального учреждения «Управление имущественных отношений администрации города Пятигорска»–   261ед.хр.
Итого: 2601 ед.хр. 
Постоянного хранения
-фонд № 85 Государственное бюджетное учреждение культуры Ставропольского края  «Пятигорский краеведческий  музей»  -  11 ед.хр.
-фонд № 86 Муниципальное  учреждение «Управление архитектуры и  градостроительства»  -10 ед.хр.
- фонд № 106 государственное  учреждение  культуры Государственный музей-заповедник М. Ю. Лермонтова»   –  11 ед.хр.;
-фонд № 172 Администрация города Пятигорска    -405 ед.хр.
- фонд   №  176  Финансовое управление администрации города Пятигорска-  -  35 ед.хр.
- фонд № 207 Муниципальное учреждение «Управление имущественных отношений администрации города Пятигорска»   - 15  ед.хр.
- фонд № 214- Дума города Пятигорска   - 24 ед.хр.;
-фонд № 222- Управление социальной поддержки населения администрации города Пятигорска   - 12 ед. хр.
-фонд № 232 Избирательная комиссия муниципального образования города-курорта Пятигорска  232  - 31 ед.хр.
Всего:  554 ед.хр. Итого: 3155 ед.хр.
Обеспечен  перевод в электронную форму:
- 76 ед.хр./ 3946 листов/ 242 документа  фонда № 171 исполкома Нижнеподкумского сельского   Совета народных депутатов, опись № 1 
(1 квартал)  
-  35 ед.хр./ 2937 листов/ 1094  документа  фонда № 171 Администрация поселка Нижнеподкумского  опись № 3 (3 квартал) 
-47 ед.хр./ 4130 листов/  1635 документа  фонда № 169 администрация станицы Константиновской   города Пятигорска, опись № 3 (2 квартал)   
- 59 ед.хр./  1708 листов/  79  документа  фонда № 169 администрация станицы Константиновской   города Пятигорска, опись № 1 (3 квартал)   
- 74 ед.хр./  10582 листов/  1924  документа  фонда № 119/Р-5162  исполкома </t>
  </si>
  <si>
    <t>Аттестация муниципального служащего проводится в целях определения его соответствия замещаемой должности муниципальной службы и  проводится один раз в три года. В 2022 году аттестация не проводилась.</t>
  </si>
  <si>
    <t>В МУ «МФЦ» проведен опрос заявителей о качестве предоствления услуг при помощи смс (Количество услуг по которым отправлена информация для СМС опроса -56209 ). Полученные сведения были направлены в  информационно-аналитическую систему мониторинга качества предоставления государственных услуг (ИАС МКГУ). Информация о возможности оценки в ИАС МКГУ размещена на стендах .</t>
  </si>
  <si>
    <t>Проведена инвентаризация административных регламентов, в соответствии с Перечнем муниципальных услуг, предоставляемых органами местного самоуправления  города-курорта Пятигорска.</t>
  </si>
  <si>
    <t xml:space="preserve"> На стендах МУ «МФЦ» размещены были объявления о популяризации предоставления  муниципальных и государственных услуг в электронной форме.
Распространен среди горожан  раздаточный материал по получению государственных и муниципальных услуг.
В целях повышение уровня комфортности для заявителей при получении услуг и удовлетворенности заявителей качеством предоставления услуг, а также сокращения времени ожидания заявителей в очереди при обращении в МФЦ,в 2022 году продолжен   проект открытия в зоне самообслуживания МФЦ «Цифрового куратора», который позволяет одновременное сопровождение одним сотрудником МФЦ нескольких заявителей при получении услуг в электронной форме на портале Государственных услуг</t>
  </si>
  <si>
    <t>Контрольное событие 2: Организованы приемы граждан по личным вопросам Главой города Пятигорска, заместителями главы администрации города Пятигорска по вопросам, отнесенным к их компетенции</t>
  </si>
  <si>
    <t>Заведующий отделом автоматизации и информационных технологий администрации города Пятигорска
Воронкин М.В.</t>
  </si>
  <si>
    <t xml:space="preserve">
</t>
  </si>
  <si>
    <t>В рамках освещения деятельности администрации города Пятигорска и основных событий общественно-политической жизни города-курорта Пятигорска за год  осуществлялась:  Организация проведения пресс-конференций, брифингов, телевизионных программ с участием Главы города Пятигорска, заместителей администрации города  Пятигорска по вопросам, отнесенным к их компетенции, в количестве 988. В рамках борьбы с коррупцией на территории города-курорта Пятигорска за год в СМИ опубликовано статей в количестве - 44 ед.</t>
  </si>
  <si>
    <t xml:space="preserve">В администрации города Пятигорска строгий мониторинг образования муниципальных служащих муниципальной службы администрации города Пятигорска. 
  Утверждено Положение об обучении муниципальных служащих муниципальной службы администрации города Пятигорска. Положение регламентирует процесс и правила подготовки дополнительного профессионального образования муниципальных служащих администрации города Пятигорска. 
 Заключены контракты: № 2022-740Д от 19.01.2022 Оказание платных образовательных услуг с использованием дистанционных образовательных технологий (охрана труда); № 86 от 05.03.2022 Услуги дополнительного профессионального образования по программе повышения квалификации «Подготовка и организация нормированного снабжения населения в период мобилизации, в период действия военного положения и в военное время» в объёме 40  ак. ч. в период с 28.03.2022 г. по 01.04.2022 г.; № 2022-ЖКХ-РАБОТА-ВЕБ-1Т/096-1 от 14.10.2022 Информационно-консультационные услуги путем предоставления права удаленного доступа через сеть Интернет к трансляции Всероссийского практического вебинара «Частичная мобилизация: действия работодателя» № 2022-17560Д от 02.11.2022 Оказание платных образовательных услуг с использованием дистанционных образовательных технологий (охрана труда); № Ст10/09 от 13.04.2022 Услуги по участию в вебинаре на тему: «Изменения в учете в 2022 году и сложные вопросы применения федеральных стандартов учета».
</t>
  </si>
  <si>
    <t>В 2022 года расширен перечень услуг , предоставляемых  Пенсионным фондом, ФНС через МФЦ. Увеличено количество муниципальных услуг.
В соответсиве с Доп. Соглашением №11 к договору N33  от 29.04.2022г
"О порядке и условиях взаимодействия при организации предоставления государственных,
муниципалььных и иных услуг по принципу (одного окна)" между ГКУ СК "МФЦ" и МУ "МФЦ" добавлены услуги:                                                      
1.   "Прием заявления на применение патентной системы налогооблложения индивидуального предпринимателя",                                                          2.  "Прием заявления о прекращении исчислении транспортноног налого в связи с принудительным изъятием транспортного средства"
3. "Осуществление ежемесячной денежной выплаты на ребенка в возрасте от 8 до 17 лет", 
4. "Выдача разрешения на вступление в брак лицу, достигшему возраста шестнадцати лет, но не достигшему совершеннолетия"  и другие.</t>
  </si>
  <si>
    <t>18655,62</t>
  </si>
  <si>
    <t>998,00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</si>
</sst>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2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2" fontId="6" fillId="0" borderId="0" xfId="0" applyNumberFormat="1" applyFont="1"/>
    <xf numFmtId="2" fontId="3" fillId="0" borderId="0" xfId="0" applyNumberFormat="1" applyFont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2" fontId="7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/>
    <xf numFmtId="0" fontId="0" fillId="2" borderId="0" xfId="0" applyFill="1" applyAlignment="1"/>
    <xf numFmtId="2" fontId="1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11" fillId="2" borderId="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 wrapText="1"/>
    </xf>
    <xf numFmtId="14" fontId="8" fillId="2" borderId="0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 wrapText="1"/>
    </xf>
    <xf numFmtId="14" fontId="8" fillId="2" borderId="5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left" vertical="top" wrapText="1" shrinkToFit="1"/>
    </xf>
    <xf numFmtId="0" fontId="12" fillId="2" borderId="2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center" vertical="top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 shrinkToFit="1"/>
    </xf>
    <xf numFmtId="0" fontId="12" fillId="2" borderId="1" xfId="0" applyFont="1" applyFill="1" applyBorder="1" applyAlignment="1">
      <alignment horizontal="center" vertical="center" wrapText="1" shrinkToFit="1"/>
    </xf>
    <xf numFmtId="14" fontId="12" fillId="2" borderId="2" xfId="0" applyNumberFormat="1" applyFont="1" applyFill="1" applyBorder="1" applyAlignment="1">
      <alignment horizontal="center" vertical="top"/>
    </xf>
    <xf numFmtId="14" fontId="12" fillId="2" borderId="1" xfId="0" applyNumberFormat="1" applyFont="1" applyFill="1" applyBorder="1" applyAlignment="1">
      <alignment horizontal="center" vertical="top" wrapText="1" shrinkToFit="1"/>
    </xf>
    <xf numFmtId="14" fontId="12" fillId="2" borderId="4" xfId="0" applyNumberFormat="1" applyFont="1" applyFill="1" applyBorder="1" applyAlignment="1">
      <alignment horizontal="center" vertical="top"/>
    </xf>
    <xf numFmtId="14" fontId="12" fillId="2" borderId="4" xfId="0" applyNumberFormat="1" applyFont="1" applyFill="1" applyBorder="1" applyAlignment="1">
      <alignment horizontal="center" vertical="top" wrapText="1" shrinkToFit="1"/>
    </xf>
    <xf numFmtId="0" fontId="11" fillId="2" borderId="4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 wrapText="1"/>
    </xf>
    <xf numFmtId="14" fontId="12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14" fontId="16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Alignment="1"/>
    <xf numFmtId="2" fontId="0" fillId="2" borderId="1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14" fontId="12" fillId="2" borderId="2" xfId="0" applyNumberFormat="1" applyFont="1" applyFill="1" applyBorder="1" applyAlignment="1">
      <alignment horizontal="center" vertical="top"/>
    </xf>
    <xf numFmtId="14" fontId="12" fillId="2" borderId="4" xfId="0" applyNumberFormat="1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 wrapText="1" shrinkToFit="1"/>
    </xf>
    <xf numFmtId="0" fontId="12" fillId="2" borderId="4" xfId="0" applyFont="1" applyFill="1" applyBorder="1" applyAlignment="1">
      <alignment horizontal="center" vertical="top" wrapText="1" shrinkToFit="1"/>
    </xf>
    <xf numFmtId="0" fontId="12" fillId="2" borderId="3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14" fontId="12" fillId="2" borderId="3" xfId="0" applyNumberFormat="1" applyFont="1" applyFill="1" applyBorder="1" applyAlignment="1">
      <alignment horizontal="center" vertical="top"/>
    </xf>
    <xf numFmtId="0" fontId="12" fillId="2" borderId="2" xfId="0" applyNumberFormat="1" applyFont="1" applyFill="1" applyBorder="1" applyAlignment="1">
      <alignment horizontal="left" vertical="top" wrapText="1"/>
    </xf>
    <xf numFmtId="0" fontId="12" fillId="2" borderId="4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 vertical="top" wrapText="1" shrinkToFit="1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workbookViewId="0">
      <selection activeCell="I5" sqref="I5"/>
    </sheetView>
  </sheetViews>
  <sheetFormatPr defaultRowHeight="15.75"/>
  <cols>
    <col min="1" max="1" width="6.28515625" style="22" customWidth="1"/>
    <col min="2" max="2" width="39" style="14" customWidth="1"/>
    <col min="3" max="3" width="17.5703125" style="15" customWidth="1"/>
    <col min="4" max="4" width="14.7109375" style="7" customWidth="1"/>
    <col min="5" max="6" width="16.28515625" style="7" customWidth="1"/>
    <col min="7" max="7" width="14.28515625" style="7" customWidth="1"/>
    <col min="8" max="8" width="13.5703125" style="23" customWidth="1"/>
    <col min="9" max="9" width="13.85546875" style="4" customWidth="1"/>
    <col min="10" max="10" width="16" style="4" customWidth="1"/>
    <col min="11" max="16384" width="9.140625" style="7"/>
  </cols>
  <sheetData>
    <row r="1" spans="1:10">
      <c r="G1" s="137" t="s">
        <v>131</v>
      </c>
      <c r="H1" s="137"/>
      <c r="I1" s="137"/>
      <c r="J1" s="137"/>
    </row>
    <row r="2" spans="1:10" ht="106.5" customHeight="1">
      <c r="A2" s="141" t="s">
        <v>218</v>
      </c>
      <c r="B2" s="142"/>
      <c r="C2" s="142"/>
      <c r="D2" s="142"/>
      <c r="E2" s="142"/>
      <c r="F2" s="142"/>
      <c r="G2" s="142"/>
      <c r="H2" s="142"/>
      <c r="I2" s="142"/>
      <c r="J2" s="143"/>
    </row>
    <row r="3" spans="1:10" ht="54.75" customHeight="1">
      <c r="A3" s="145" t="s">
        <v>0</v>
      </c>
      <c r="B3" s="145" t="s">
        <v>1</v>
      </c>
      <c r="C3" s="145" t="s">
        <v>2</v>
      </c>
      <c r="D3" s="144" t="s">
        <v>3</v>
      </c>
      <c r="E3" s="144"/>
      <c r="F3" s="144"/>
      <c r="G3" s="144"/>
      <c r="H3" s="145" t="s">
        <v>220</v>
      </c>
      <c r="I3" s="144"/>
      <c r="J3" s="144"/>
    </row>
    <row r="4" spans="1:10" ht="146.25" customHeight="1">
      <c r="A4" s="145"/>
      <c r="B4" s="145"/>
      <c r="C4" s="145"/>
      <c r="D4" s="21" t="s">
        <v>4</v>
      </c>
      <c r="E4" s="21" t="s">
        <v>5</v>
      </c>
      <c r="F4" s="21" t="s">
        <v>53</v>
      </c>
      <c r="G4" s="21" t="s">
        <v>6</v>
      </c>
      <c r="H4" s="25" t="s">
        <v>221</v>
      </c>
      <c r="I4" s="31" t="s">
        <v>219</v>
      </c>
      <c r="J4" s="21" t="s">
        <v>7</v>
      </c>
    </row>
    <row r="5" spans="1:10" ht="127.5" customHeight="1">
      <c r="A5" s="20"/>
      <c r="B5" s="26" t="s">
        <v>55</v>
      </c>
      <c r="C5" s="21" t="s">
        <v>8</v>
      </c>
      <c r="D5" s="20">
        <v>13</v>
      </c>
      <c r="E5" s="20">
        <v>1</v>
      </c>
      <c r="F5" s="8"/>
      <c r="G5" s="8" t="s">
        <v>41</v>
      </c>
      <c r="H5" s="23">
        <v>201052.71</v>
      </c>
      <c r="I5" s="23">
        <v>212644.61</v>
      </c>
      <c r="J5" s="135">
        <v>212217.7</v>
      </c>
    </row>
    <row r="6" spans="1:10" ht="75" customHeight="1">
      <c r="A6" s="20" t="s">
        <v>9</v>
      </c>
      <c r="B6" s="21" t="s">
        <v>79</v>
      </c>
      <c r="C6" s="21" t="s">
        <v>8</v>
      </c>
      <c r="D6" s="20">
        <v>13</v>
      </c>
      <c r="E6" s="20">
        <v>1</v>
      </c>
      <c r="F6" s="8"/>
      <c r="G6" s="8" t="s">
        <v>41</v>
      </c>
      <c r="H6" s="6">
        <v>30844.69</v>
      </c>
      <c r="I6" s="18">
        <v>31784.34</v>
      </c>
      <c r="J6" s="23">
        <v>31596.26</v>
      </c>
    </row>
    <row r="7" spans="1:10" ht="96.75" customHeight="1">
      <c r="A7" s="20" t="s">
        <v>10</v>
      </c>
      <c r="B7" s="11" t="s">
        <v>57</v>
      </c>
      <c r="C7" s="21" t="s">
        <v>8</v>
      </c>
      <c r="D7" s="12">
        <v>13</v>
      </c>
      <c r="E7" s="12">
        <v>1</v>
      </c>
      <c r="F7" s="13" t="s">
        <v>90</v>
      </c>
      <c r="G7" s="8" t="s">
        <v>41</v>
      </c>
      <c r="H7" s="23">
        <v>14900</v>
      </c>
      <c r="I7" s="36">
        <v>14900</v>
      </c>
      <c r="J7" s="36">
        <v>14900</v>
      </c>
    </row>
    <row r="8" spans="1:10" ht="71.25" customHeight="1">
      <c r="A8" s="20" t="s">
        <v>47</v>
      </c>
      <c r="B8" s="9" t="s">
        <v>83</v>
      </c>
      <c r="C8" s="21" t="s">
        <v>8</v>
      </c>
      <c r="D8" s="20">
        <v>13</v>
      </c>
      <c r="E8" s="20">
        <v>1</v>
      </c>
      <c r="F8" s="8" t="s">
        <v>88</v>
      </c>
      <c r="G8" s="8" t="s">
        <v>41</v>
      </c>
      <c r="H8" s="23">
        <v>2925</v>
      </c>
      <c r="I8" s="23">
        <v>3195</v>
      </c>
      <c r="J8" s="2">
        <v>3080.97</v>
      </c>
    </row>
    <row r="9" spans="1:10" ht="85.5" customHeight="1">
      <c r="A9" s="20" t="s">
        <v>48</v>
      </c>
      <c r="B9" s="10" t="s">
        <v>81</v>
      </c>
      <c r="C9" s="21" t="s">
        <v>8</v>
      </c>
      <c r="D9" s="20">
        <v>13</v>
      </c>
      <c r="E9" s="20">
        <v>1</v>
      </c>
      <c r="F9" s="8" t="s">
        <v>89</v>
      </c>
      <c r="G9" s="8" t="s">
        <v>41</v>
      </c>
      <c r="H9" s="23">
        <v>4530.84</v>
      </c>
      <c r="I9" s="23">
        <v>4728.04</v>
      </c>
      <c r="J9" s="23">
        <v>4705.2</v>
      </c>
    </row>
    <row r="10" spans="1:10" ht="98.25" customHeight="1">
      <c r="A10" s="20" t="s">
        <v>49</v>
      </c>
      <c r="B10" s="10" t="s">
        <v>162</v>
      </c>
      <c r="C10" s="28" t="s">
        <v>8</v>
      </c>
      <c r="D10" s="20">
        <v>13</v>
      </c>
      <c r="E10" s="20">
        <v>1</v>
      </c>
      <c r="F10" s="8" t="s">
        <v>166</v>
      </c>
      <c r="G10" s="8"/>
      <c r="H10" s="23">
        <v>8488.85</v>
      </c>
      <c r="I10" s="23">
        <v>8961.2999999999993</v>
      </c>
      <c r="J10" s="23">
        <v>8910.09</v>
      </c>
    </row>
    <row r="11" spans="1:10" ht="85.5" customHeight="1">
      <c r="A11" s="20" t="s">
        <v>11</v>
      </c>
      <c r="B11" s="11" t="s">
        <v>80</v>
      </c>
      <c r="C11" s="21" t="s">
        <v>8</v>
      </c>
      <c r="D11" s="12">
        <v>13</v>
      </c>
      <c r="E11" s="12">
        <v>2</v>
      </c>
      <c r="F11" s="13"/>
      <c r="G11" s="8" t="s">
        <v>41</v>
      </c>
      <c r="H11" s="23">
        <v>370.2</v>
      </c>
      <c r="I11" s="23">
        <v>544.97</v>
      </c>
      <c r="J11" s="2">
        <v>533.57000000000005</v>
      </c>
    </row>
    <row r="12" spans="1:10" ht="85.5" customHeight="1">
      <c r="A12" s="20" t="s">
        <v>28</v>
      </c>
      <c r="B12" s="21" t="s">
        <v>65</v>
      </c>
      <c r="C12" s="21" t="s">
        <v>8</v>
      </c>
      <c r="D12" s="12">
        <v>13</v>
      </c>
      <c r="E12" s="12">
        <v>2</v>
      </c>
      <c r="F12" s="13" t="s">
        <v>89</v>
      </c>
      <c r="G12" s="8" t="s">
        <v>41</v>
      </c>
      <c r="H12" s="23">
        <v>135</v>
      </c>
      <c r="I12" s="36">
        <v>135</v>
      </c>
      <c r="J12" s="36">
        <v>135</v>
      </c>
    </row>
    <row r="13" spans="1:10" ht="156.75" customHeight="1">
      <c r="A13" s="20" t="s">
        <v>29</v>
      </c>
      <c r="B13" s="24" t="s">
        <v>69</v>
      </c>
      <c r="C13" s="21" t="s">
        <v>8</v>
      </c>
      <c r="D13" s="12">
        <v>13</v>
      </c>
      <c r="E13" s="12">
        <v>2</v>
      </c>
      <c r="F13" s="13" t="s">
        <v>88</v>
      </c>
      <c r="G13" s="8" t="s">
        <v>41</v>
      </c>
      <c r="H13" s="23">
        <v>235.2</v>
      </c>
      <c r="I13" s="23">
        <v>409.97</v>
      </c>
      <c r="J13" s="23">
        <v>398.57</v>
      </c>
    </row>
    <row r="14" spans="1:10" ht="63">
      <c r="A14" s="20" t="s">
        <v>50</v>
      </c>
      <c r="B14" s="21" t="s">
        <v>70</v>
      </c>
      <c r="C14" s="21" t="s">
        <v>8</v>
      </c>
      <c r="D14" s="12">
        <v>13</v>
      </c>
      <c r="E14" s="12">
        <v>3</v>
      </c>
      <c r="F14" s="13"/>
      <c r="G14" s="8" t="s">
        <v>41</v>
      </c>
      <c r="H14" s="23">
        <v>36677.480000000003</v>
      </c>
      <c r="I14" s="23">
        <v>38264.43</v>
      </c>
      <c r="J14" s="23">
        <v>38264.43</v>
      </c>
    </row>
    <row r="15" spans="1:10" ht="78.75">
      <c r="A15" s="20" t="s">
        <v>31</v>
      </c>
      <c r="B15" s="21" t="s">
        <v>74</v>
      </c>
      <c r="C15" s="21" t="s">
        <v>8</v>
      </c>
      <c r="D15" s="12">
        <v>13</v>
      </c>
      <c r="E15" s="12">
        <v>3</v>
      </c>
      <c r="F15" s="13" t="s">
        <v>88</v>
      </c>
      <c r="G15" s="8" t="s">
        <v>41</v>
      </c>
      <c r="H15" s="36">
        <v>36677.480000000003</v>
      </c>
      <c r="I15" s="36">
        <v>38264.43</v>
      </c>
      <c r="J15" s="36">
        <v>38264.43</v>
      </c>
    </row>
    <row r="16" spans="1:10" ht="47.25">
      <c r="A16" s="20" t="s">
        <v>51</v>
      </c>
      <c r="B16" s="21" t="s">
        <v>82</v>
      </c>
      <c r="C16" s="21" t="s">
        <v>8</v>
      </c>
      <c r="D16" s="12">
        <v>13</v>
      </c>
      <c r="E16" s="12">
        <v>4</v>
      </c>
      <c r="F16" s="13"/>
      <c r="G16" s="8" t="s">
        <v>41</v>
      </c>
      <c r="H16" s="64">
        <v>133160.34</v>
      </c>
      <c r="I16" s="23">
        <v>142050.87</v>
      </c>
      <c r="J16" s="23">
        <v>141823.44</v>
      </c>
    </row>
    <row r="17" spans="1:10" ht="47.25">
      <c r="A17" s="20" t="s">
        <v>52</v>
      </c>
      <c r="B17" s="21" t="s">
        <v>87</v>
      </c>
      <c r="C17" s="21" t="s">
        <v>8</v>
      </c>
      <c r="D17" s="12">
        <v>13</v>
      </c>
      <c r="E17" s="12">
        <v>4</v>
      </c>
      <c r="F17" s="13" t="s">
        <v>88</v>
      </c>
      <c r="G17" s="8" t="s">
        <v>41</v>
      </c>
      <c r="H17" s="65">
        <v>133160.34</v>
      </c>
      <c r="I17" s="36">
        <v>142050.87</v>
      </c>
      <c r="J17" s="36">
        <v>141823.44</v>
      </c>
    </row>
    <row r="18" spans="1:10">
      <c r="H18" s="5"/>
      <c r="J18" s="6"/>
    </row>
    <row r="19" spans="1:10" ht="3" customHeight="1">
      <c r="A19" s="140"/>
      <c r="B19" s="140"/>
      <c r="C19" s="140"/>
      <c r="D19" s="140"/>
      <c r="E19" s="140"/>
      <c r="F19" s="140"/>
      <c r="G19" s="140"/>
      <c r="H19" s="5"/>
    </row>
    <row r="20" spans="1:10" ht="10.5" hidden="1" customHeight="1">
      <c r="A20" s="140"/>
      <c r="B20" s="140"/>
      <c r="C20" s="140"/>
      <c r="D20" s="140"/>
      <c r="E20" s="140"/>
      <c r="F20" s="140"/>
      <c r="G20" s="140"/>
      <c r="H20" s="5"/>
    </row>
    <row r="21" spans="1:10" ht="5.25" hidden="1" customHeight="1">
      <c r="A21" s="140"/>
      <c r="B21" s="140"/>
      <c r="C21" s="140"/>
      <c r="D21" s="140"/>
      <c r="E21" s="140"/>
      <c r="F21" s="140"/>
      <c r="G21" s="140"/>
      <c r="H21" s="5"/>
    </row>
    <row r="22" spans="1:10" ht="15.75" customHeight="1">
      <c r="A22" s="136" t="s">
        <v>232</v>
      </c>
      <c r="B22" s="136"/>
      <c r="C22" s="136"/>
      <c r="D22" s="136"/>
      <c r="H22" s="5"/>
    </row>
    <row r="23" spans="1:10" ht="19.5" customHeight="1">
      <c r="A23" s="136"/>
      <c r="B23" s="136"/>
      <c r="C23" s="136"/>
      <c r="D23" s="136"/>
      <c r="H23" s="5"/>
      <c r="I23" s="7"/>
      <c r="J23" s="7"/>
    </row>
    <row r="24" spans="1:10" ht="33" customHeight="1">
      <c r="A24" s="136" t="s">
        <v>130</v>
      </c>
      <c r="B24" s="136"/>
      <c r="C24" s="136"/>
      <c r="D24" s="136"/>
      <c r="H24" s="5"/>
      <c r="I24" s="7"/>
      <c r="J24" s="7"/>
    </row>
    <row r="25" spans="1:10" ht="18.75">
      <c r="A25" s="138" t="s">
        <v>114</v>
      </c>
      <c r="B25" s="138"/>
      <c r="C25" s="138"/>
      <c r="D25" s="29"/>
      <c r="E25" s="29"/>
      <c r="F25" s="29"/>
      <c r="G25" s="29"/>
      <c r="H25" s="30"/>
      <c r="I25" s="29"/>
      <c r="J25" s="29"/>
    </row>
    <row r="26" spans="1:10" ht="18.75">
      <c r="A26" s="138"/>
      <c r="B26" s="138"/>
      <c r="C26" s="138"/>
      <c r="D26" s="29"/>
      <c r="E26" s="29"/>
      <c r="F26" s="29"/>
      <c r="G26" s="29"/>
      <c r="H26" s="30"/>
      <c r="I26" s="139" t="s">
        <v>115</v>
      </c>
      <c r="J26" s="139"/>
    </row>
    <row r="27" spans="1:10" ht="18.75">
      <c r="A27" s="138"/>
      <c r="B27" s="138"/>
      <c r="C27" s="138"/>
      <c r="D27" s="29"/>
      <c r="E27" s="29"/>
      <c r="F27" s="29"/>
      <c r="G27" s="29"/>
      <c r="H27" s="30"/>
      <c r="I27" s="139"/>
      <c r="J27" s="139"/>
    </row>
    <row r="28" spans="1:10" ht="18.75">
      <c r="A28" s="138"/>
      <c r="B28" s="138"/>
      <c r="C28" s="138"/>
      <c r="D28" s="29"/>
      <c r="E28" s="29"/>
      <c r="F28" s="29"/>
      <c r="G28" s="29"/>
      <c r="H28" s="30"/>
      <c r="I28" s="139"/>
      <c r="J28" s="139"/>
    </row>
    <row r="29" spans="1:10" ht="18.75">
      <c r="A29" s="138"/>
      <c r="B29" s="138"/>
      <c r="C29" s="138"/>
      <c r="D29" s="29"/>
      <c r="E29" s="29"/>
      <c r="F29" s="29"/>
      <c r="G29" s="29"/>
      <c r="H29" s="30"/>
      <c r="I29" s="139"/>
      <c r="J29" s="139"/>
    </row>
    <row r="30" spans="1:10" ht="15">
      <c r="A30" s="7"/>
      <c r="B30" s="7"/>
      <c r="C30" s="7"/>
      <c r="H30" s="5"/>
      <c r="I30" s="7"/>
      <c r="J30" s="7"/>
    </row>
    <row r="31" spans="1:10" ht="15">
      <c r="A31" s="7"/>
      <c r="B31" s="7"/>
      <c r="C31" s="7"/>
      <c r="H31" s="5"/>
      <c r="I31" s="7"/>
      <c r="J31" s="7"/>
    </row>
    <row r="32" spans="1:10" ht="15">
      <c r="A32" s="7"/>
      <c r="B32" s="7"/>
      <c r="C32" s="7"/>
      <c r="H32" s="5"/>
      <c r="I32" s="7"/>
      <c r="J32" s="7"/>
    </row>
    <row r="33" spans="1:10" ht="15">
      <c r="A33" s="7"/>
      <c r="B33" s="7"/>
      <c r="C33" s="7"/>
      <c r="H33" s="5"/>
      <c r="I33" s="7"/>
      <c r="J33" s="7"/>
    </row>
    <row r="34" spans="1:10" ht="15">
      <c r="A34" s="7"/>
      <c r="B34" s="7"/>
      <c r="C34" s="7"/>
      <c r="H34" s="5"/>
      <c r="I34" s="7"/>
      <c r="J34" s="7"/>
    </row>
    <row r="35" spans="1:10" ht="15">
      <c r="A35" s="7"/>
      <c r="B35" s="7"/>
      <c r="C35" s="7"/>
      <c r="H35" s="5"/>
      <c r="I35" s="7"/>
      <c r="J35" s="7"/>
    </row>
    <row r="36" spans="1:10" ht="15">
      <c r="A36" s="7"/>
      <c r="B36" s="7"/>
      <c r="C36" s="7"/>
      <c r="H36" s="5"/>
      <c r="I36" s="7"/>
      <c r="J36" s="7"/>
    </row>
    <row r="37" spans="1:10" ht="15">
      <c r="A37" s="7"/>
      <c r="B37" s="7"/>
      <c r="C37" s="7"/>
      <c r="H37" s="5"/>
      <c r="I37" s="7"/>
      <c r="J37" s="7"/>
    </row>
    <row r="38" spans="1:10" ht="15">
      <c r="A38" s="7"/>
      <c r="B38" s="7"/>
      <c r="C38" s="7"/>
      <c r="H38" s="5"/>
      <c r="I38" s="7"/>
      <c r="J38" s="7"/>
    </row>
    <row r="39" spans="1:10" ht="15">
      <c r="A39" s="7"/>
      <c r="B39" s="7"/>
      <c r="C39" s="7"/>
      <c r="H39" s="5"/>
      <c r="I39" s="7"/>
      <c r="J39" s="7"/>
    </row>
    <row r="40" spans="1:10" ht="15">
      <c r="A40" s="7"/>
      <c r="B40" s="7"/>
      <c r="C40" s="7"/>
      <c r="H40" s="5"/>
      <c r="I40" s="7"/>
      <c r="J40" s="7"/>
    </row>
  </sheetData>
  <mergeCells count="12">
    <mergeCell ref="A24:D24"/>
    <mergeCell ref="G1:J1"/>
    <mergeCell ref="A22:D23"/>
    <mergeCell ref="A25:C29"/>
    <mergeCell ref="I26:J29"/>
    <mergeCell ref="A19:G21"/>
    <mergeCell ref="A2:J2"/>
    <mergeCell ref="D3:G3"/>
    <mergeCell ref="C3:C4"/>
    <mergeCell ref="B3:B4"/>
    <mergeCell ref="A3:A4"/>
    <mergeCell ref="H3:J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5"/>
  <sheetViews>
    <sheetView tabSelected="1" zoomScale="90" zoomScaleNormal="90" workbookViewId="0">
      <selection activeCell="F45" sqref="A1:F45"/>
    </sheetView>
  </sheetViews>
  <sheetFormatPr defaultRowHeight="15.75"/>
  <cols>
    <col min="1" max="1" width="5.140625" style="22" customWidth="1"/>
    <col min="2" max="2" width="49.42578125" style="37" customWidth="1"/>
    <col min="3" max="3" width="31.28515625" style="38" customWidth="1"/>
    <col min="4" max="4" width="26" style="37" customWidth="1"/>
    <col min="5" max="5" width="23" style="22" customWidth="1"/>
    <col min="6" max="6" width="21.85546875" style="22" customWidth="1"/>
    <col min="7" max="7" width="9.140625" style="37"/>
    <col min="8" max="8" width="13" style="37" customWidth="1"/>
    <col min="9" max="9" width="13.85546875" style="37" customWidth="1"/>
    <col min="10" max="10" width="14.85546875" style="37" customWidth="1"/>
    <col min="11" max="16384" width="9.140625" style="37"/>
  </cols>
  <sheetData>
    <row r="1" spans="1:10">
      <c r="E1" s="163" t="s">
        <v>131</v>
      </c>
      <c r="F1" s="163"/>
    </row>
    <row r="2" spans="1:10" ht="78" customHeight="1">
      <c r="A2" s="141" t="s">
        <v>111</v>
      </c>
      <c r="B2" s="164"/>
      <c r="C2" s="164"/>
      <c r="D2" s="164"/>
      <c r="E2" s="164"/>
      <c r="F2" s="165"/>
    </row>
    <row r="3" spans="1:10" ht="77.25" customHeight="1">
      <c r="A3" s="33" t="s">
        <v>0</v>
      </c>
      <c r="B3" s="33" t="s">
        <v>12</v>
      </c>
      <c r="C3" s="33" t="s">
        <v>13</v>
      </c>
      <c r="D3" s="33" t="s">
        <v>169</v>
      </c>
      <c r="E3" s="33" t="s">
        <v>215</v>
      </c>
      <c r="F3" s="33" t="s">
        <v>14</v>
      </c>
    </row>
    <row r="4" spans="1:10" s="22" customFormat="1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</row>
    <row r="5" spans="1:10" ht="15.75" customHeight="1">
      <c r="A5" s="144"/>
      <c r="B5" s="145" t="s">
        <v>55</v>
      </c>
      <c r="C5" s="40"/>
      <c r="D5" s="32"/>
      <c r="E5" s="41"/>
      <c r="F5" s="42"/>
      <c r="G5" s="43"/>
      <c r="H5" s="44"/>
      <c r="I5" s="44"/>
      <c r="J5" s="44"/>
    </row>
    <row r="6" spans="1:10">
      <c r="A6" s="144"/>
      <c r="B6" s="145"/>
      <c r="C6" s="33" t="s">
        <v>126</v>
      </c>
      <c r="D6" s="41">
        <v>201052.71</v>
      </c>
      <c r="E6" s="41">
        <v>212644.61</v>
      </c>
      <c r="F6" s="42">
        <v>212217.7</v>
      </c>
      <c r="G6" s="45"/>
      <c r="H6" s="44"/>
      <c r="I6" s="44"/>
      <c r="J6" s="44"/>
    </row>
    <row r="7" spans="1:10" ht="31.5">
      <c r="A7" s="144"/>
      <c r="B7" s="145"/>
      <c r="C7" s="33" t="s">
        <v>15</v>
      </c>
      <c r="D7" s="41">
        <v>2472.98</v>
      </c>
      <c r="E7" s="41">
        <v>2572.08</v>
      </c>
      <c r="F7" s="42">
        <v>2572.08</v>
      </c>
      <c r="G7" s="43"/>
      <c r="H7" s="44"/>
      <c r="I7" s="44"/>
      <c r="J7" s="44"/>
    </row>
    <row r="8" spans="1:10" ht="47.25">
      <c r="A8" s="144"/>
      <c r="B8" s="145"/>
      <c r="C8" s="33" t="s">
        <v>16</v>
      </c>
      <c r="D8" s="46">
        <v>198579.73</v>
      </c>
      <c r="E8" s="41">
        <v>210072.53</v>
      </c>
      <c r="F8" s="47" t="s">
        <v>273</v>
      </c>
      <c r="G8" s="43"/>
      <c r="H8" s="44"/>
      <c r="I8" s="44"/>
      <c r="J8" s="44"/>
    </row>
    <row r="9" spans="1:10" ht="31.5">
      <c r="A9" s="144"/>
      <c r="B9" s="145"/>
      <c r="C9" s="33" t="s">
        <v>17</v>
      </c>
      <c r="D9" s="41" t="s">
        <v>213</v>
      </c>
      <c r="E9" s="41" t="s">
        <v>213</v>
      </c>
      <c r="F9" s="42" t="s">
        <v>213</v>
      </c>
      <c r="G9" s="43"/>
      <c r="H9" s="41"/>
      <c r="I9" s="5"/>
      <c r="J9" s="48"/>
    </row>
    <row r="10" spans="1:10" ht="14.25" customHeight="1">
      <c r="A10" s="144" t="s">
        <v>9</v>
      </c>
      <c r="B10" s="145" t="s">
        <v>79</v>
      </c>
      <c r="C10" s="33"/>
      <c r="D10" s="32"/>
      <c r="E10" s="41"/>
      <c r="F10" s="42"/>
      <c r="G10" s="43"/>
      <c r="H10" s="42"/>
      <c r="I10" s="44"/>
      <c r="J10" s="44"/>
    </row>
    <row r="11" spans="1:10">
      <c r="A11" s="144"/>
      <c r="B11" s="145"/>
      <c r="C11" s="33" t="s">
        <v>126</v>
      </c>
      <c r="D11" s="49">
        <v>30844.69</v>
      </c>
      <c r="E11" s="63" t="s">
        <v>216</v>
      </c>
      <c r="F11" s="42" t="s">
        <v>217</v>
      </c>
      <c r="G11" s="43"/>
      <c r="H11" s="42"/>
      <c r="I11" s="44"/>
      <c r="J11" s="44"/>
    </row>
    <row r="12" spans="1:10">
      <c r="A12" s="144"/>
      <c r="B12" s="145"/>
      <c r="C12" s="33" t="s">
        <v>18</v>
      </c>
      <c r="D12" s="41">
        <v>2472.98</v>
      </c>
      <c r="E12" s="41">
        <v>2572.0700000000002</v>
      </c>
      <c r="F12" s="42">
        <v>2572.08</v>
      </c>
      <c r="G12" s="43"/>
      <c r="H12" s="50"/>
      <c r="I12" s="50"/>
      <c r="J12" s="50"/>
    </row>
    <row r="13" spans="1:10">
      <c r="A13" s="144"/>
      <c r="B13" s="145"/>
      <c r="C13" s="33" t="s">
        <v>19</v>
      </c>
      <c r="D13" s="41">
        <v>28371.71</v>
      </c>
      <c r="E13" s="41">
        <v>29212.28</v>
      </c>
      <c r="F13" s="42">
        <v>29024.18</v>
      </c>
      <c r="G13" s="43"/>
      <c r="H13" s="146"/>
      <c r="I13" s="146"/>
      <c r="J13" s="147"/>
    </row>
    <row r="14" spans="1:10" ht="31.5">
      <c r="A14" s="151"/>
      <c r="B14" s="148"/>
      <c r="C14" s="51" t="s">
        <v>17</v>
      </c>
      <c r="D14" s="39">
        <v>909.56</v>
      </c>
      <c r="E14" s="52" t="s">
        <v>213</v>
      </c>
      <c r="F14" s="53">
        <v>998</v>
      </c>
      <c r="G14" s="43"/>
      <c r="H14" s="146"/>
      <c r="I14" s="146"/>
      <c r="J14" s="147"/>
    </row>
    <row r="15" spans="1:10" ht="15.75" customHeight="1">
      <c r="A15" s="151" t="s">
        <v>47</v>
      </c>
      <c r="B15" s="148" t="s">
        <v>84</v>
      </c>
      <c r="C15" s="145" t="s">
        <v>19</v>
      </c>
      <c r="D15" s="154">
        <f>2925000/1000</f>
        <v>2925</v>
      </c>
      <c r="E15" s="154">
        <f>3195000/1000</f>
        <v>3195</v>
      </c>
      <c r="F15" s="160">
        <f>3080974.93/1000</f>
        <v>3080.9749300000003</v>
      </c>
      <c r="G15" s="43"/>
      <c r="H15" s="146"/>
      <c r="I15" s="146"/>
      <c r="J15" s="147"/>
    </row>
    <row r="16" spans="1:10" ht="15.75" customHeight="1">
      <c r="A16" s="152"/>
      <c r="B16" s="149"/>
      <c r="C16" s="145"/>
      <c r="D16" s="155"/>
      <c r="E16" s="155"/>
      <c r="F16" s="161"/>
      <c r="G16" s="43"/>
      <c r="H16" s="146"/>
      <c r="I16" s="146"/>
      <c r="J16" s="147"/>
    </row>
    <row r="17" spans="1:11" ht="15.75" customHeight="1">
      <c r="A17" s="152"/>
      <c r="B17" s="149"/>
      <c r="C17" s="145"/>
      <c r="D17" s="155"/>
      <c r="E17" s="155"/>
      <c r="F17" s="161"/>
      <c r="G17" s="43"/>
      <c r="H17" s="146"/>
      <c r="I17" s="146"/>
      <c r="J17" s="147"/>
    </row>
    <row r="18" spans="1:11" ht="15.75" customHeight="1">
      <c r="A18" s="152"/>
      <c r="B18" s="149"/>
      <c r="C18" s="145"/>
      <c r="D18" s="155"/>
      <c r="E18" s="155"/>
      <c r="F18" s="161"/>
      <c r="G18" s="43"/>
      <c r="H18" s="50"/>
      <c r="I18" s="50"/>
      <c r="J18" s="50"/>
    </row>
    <row r="19" spans="1:11" ht="11.25" hidden="1" customHeight="1">
      <c r="A19" s="152"/>
      <c r="B19" s="149"/>
      <c r="C19" s="145"/>
      <c r="D19" s="156"/>
      <c r="E19" s="156"/>
      <c r="F19" s="162"/>
      <c r="G19" s="43"/>
      <c r="H19" s="54"/>
      <c r="I19" s="50"/>
      <c r="J19" s="50"/>
    </row>
    <row r="20" spans="1:11" ht="15.75" hidden="1" customHeight="1">
      <c r="A20" s="152"/>
      <c r="B20" s="149"/>
      <c r="C20" s="145"/>
      <c r="D20" s="41"/>
      <c r="E20" s="41"/>
      <c r="F20" s="42"/>
      <c r="G20" s="43"/>
      <c r="H20" s="44"/>
      <c r="I20" s="44"/>
      <c r="J20" s="44"/>
    </row>
    <row r="21" spans="1:11" s="56" customFormat="1" ht="15.75" hidden="1" customHeight="1">
      <c r="A21" s="153"/>
      <c r="B21" s="150"/>
      <c r="C21" s="145"/>
      <c r="D21" s="41"/>
      <c r="E21" s="41"/>
      <c r="F21" s="42"/>
      <c r="G21" s="43"/>
      <c r="H21" s="44"/>
      <c r="I21" s="44"/>
      <c r="J21" s="44"/>
      <c r="K21" s="55"/>
    </row>
    <row r="22" spans="1:11" s="44" customFormat="1" ht="30" customHeight="1">
      <c r="A22" s="57"/>
      <c r="B22" s="148" t="s">
        <v>85</v>
      </c>
      <c r="C22" s="33" t="s">
        <v>126</v>
      </c>
      <c r="D22" s="41">
        <v>4530.84</v>
      </c>
      <c r="E22" s="41">
        <v>4728.04</v>
      </c>
      <c r="F22" s="42">
        <v>4705.2</v>
      </c>
      <c r="G22" s="43"/>
      <c r="H22" s="58"/>
      <c r="I22" s="58"/>
      <c r="J22" s="58"/>
    </row>
    <row r="23" spans="1:11" s="44" customFormat="1" ht="33" customHeight="1">
      <c r="A23" s="151" t="s">
        <v>48</v>
      </c>
      <c r="B23" s="149"/>
      <c r="C23" s="33" t="s">
        <v>18</v>
      </c>
      <c r="D23" s="41">
        <f>2472980/1000</f>
        <v>2472.98</v>
      </c>
      <c r="E23" s="41">
        <v>2572.0700000000002</v>
      </c>
      <c r="F23" s="42">
        <f>2572076.73/1000</f>
        <v>2572.0767299999998</v>
      </c>
      <c r="G23" s="43"/>
      <c r="H23" s="50"/>
      <c r="I23" s="50"/>
      <c r="J23" s="50"/>
    </row>
    <row r="24" spans="1:11" s="44" customFormat="1" ht="36" customHeight="1">
      <c r="A24" s="153"/>
      <c r="B24" s="150"/>
      <c r="C24" s="33" t="s">
        <v>42</v>
      </c>
      <c r="D24" s="41">
        <f>2057859/1000</f>
        <v>2057.8589999999999</v>
      </c>
      <c r="E24" s="41">
        <f>2155967/1000</f>
        <v>2155.9670000000001</v>
      </c>
      <c r="F24" s="42">
        <f>2133123/1000</f>
        <v>2133.123</v>
      </c>
      <c r="G24" s="43"/>
      <c r="H24" s="50"/>
      <c r="I24" s="58"/>
      <c r="J24" s="58"/>
    </row>
    <row r="25" spans="1:11" s="44" customFormat="1" ht="90.75" customHeight="1">
      <c r="A25" s="32" t="s">
        <v>49</v>
      </c>
      <c r="B25" s="33" t="s">
        <v>86</v>
      </c>
      <c r="C25" s="33" t="s">
        <v>19</v>
      </c>
      <c r="D25" s="41">
        <f>14900000/1000</f>
        <v>14900</v>
      </c>
      <c r="E25" s="41">
        <f>14900000/1000</f>
        <v>14900</v>
      </c>
      <c r="F25" s="59">
        <v>14900</v>
      </c>
      <c r="G25" s="43"/>
      <c r="H25" s="58"/>
    </row>
    <row r="26" spans="1:11" s="44" customFormat="1" ht="90.75" customHeight="1">
      <c r="A26" s="39" t="s">
        <v>138</v>
      </c>
      <c r="B26" s="51" t="s">
        <v>163</v>
      </c>
      <c r="C26" s="33" t="s">
        <v>19</v>
      </c>
      <c r="D26" s="41">
        <f>8488852/1000</f>
        <v>8488.8520000000008</v>
      </c>
      <c r="E26" s="41">
        <f>8961295/1000</f>
        <v>8961.2950000000001</v>
      </c>
      <c r="F26" s="41">
        <f>8910093.67/1000</f>
        <v>8910.0936700000002</v>
      </c>
      <c r="H26" s="58"/>
    </row>
    <row r="27" spans="1:11" ht="15" customHeight="1">
      <c r="A27" s="151" t="s">
        <v>11</v>
      </c>
      <c r="B27" s="148" t="s">
        <v>80</v>
      </c>
      <c r="C27" s="148" t="s">
        <v>19</v>
      </c>
      <c r="D27" s="154">
        <f>370200/1000</f>
        <v>370.2</v>
      </c>
      <c r="E27" s="154">
        <f>544971/1000</f>
        <v>544.971</v>
      </c>
      <c r="F27" s="157">
        <f>533573.72/1000</f>
        <v>533.57371999999998</v>
      </c>
    </row>
    <row r="28" spans="1:11" ht="15.75" customHeight="1">
      <c r="A28" s="152"/>
      <c r="B28" s="149"/>
      <c r="C28" s="149"/>
      <c r="D28" s="155"/>
      <c r="E28" s="155"/>
      <c r="F28" s="158"/>
    </row>
    <row r="29" spans="1:11" ht="15.75" customHeight="1">
      <c r="A29" s="152"/>
      <c r="B29" s="149"/>
      <c r="C29" s="149"/>
      <c r="D29" s="155"/>
      <c r="E29" s="155"/>
      <c r="F29" s="158"/>
    </row>
    <row r="30" spans="1:11" ht="15.75" customHeight="1">
      <c r="A30" s="152"/>
      <c r="B30" s="149"/>
      <c r="C30" s="149"/>
      <c r="D30" s="155"/>
      <c r="E30" s="155"/>
      <c r="F30" s="158"/>
    </row>
    <row r="31" spans="1:11" ht="25.5" customHeight="1">
      <c r="A31" s="152"/>
      <c r="B31" s="149"/>
      <c r="C31" s="149"/>
      <c r="D31" s="156"/>
      <c r="E31" s="156"/>
      <c r="F31" s="159"/>
    </row>
    <row r="32" spans="1:11" ht="15.75" hidden="1" customHeight="1">
      <c r="A32" s="153"/>
      <c r="B32" s="150"/>
      <c r="C32" s="150"/>
      <c r="D32" s="41"/>
      <c r="E32" s="41"/>
      <c r="F32" s="46"/>
    </row>
    <row r="33" spans="1:85" ht="108" customHeight="1">
      <c r="A33" s="39" t="s">
        <v>28</v>
      </c>
      <c r="B33" s="51" t="s">
        <v>69</v>
      </c>
      <c r="C33" s="39" t="s">
        <v>19</v>
      </c>
      <c r="D33" s="41">
        <f>235200/1000</f>
        <v>235.2</v>
      </c>
      <c r="E33" s="41">
        <f>409971/1000</f>
        <v>409.971</v>
      </c>
      <c r="F33" s="41">
        <f>398573.72/1000</f>
        <v>398.57371999999998</v>
      </c>
    </row>
    <row r="34" spans="1:85" s="56" customFormat="1" ht="57" customHeight="1">
      <c r="A34" s="32" t="s">
        <v>29</v>
      </c>
      <c r="B34" s="33" t="s">
        <v>65</v>
      </c>
      <c r="C34" s="32" t="s">
        <v>19</v>
      </c>
      <c r="D34" s="41">
        <f>135000/1000</f>
        <v>135</v>
      </c>
      <c r="E34" s="41">
        <v>135</v>
      </c>
      <c r="F34" s="41">
        <v>135</v>
      </c>
      <c r="G34" s="4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</row>
    <row r="35" spans="1:85" s="56" customFormat="1" ht="66" customHeight="1">
      <c r="A35" s="32" t="s">
        <v>50</v>
      </c>
      <c r="B35" s="33" t="s">
        <v>70</v>
      </c>
      <c r="C35" s="32" t="s">
        <v>19</v>
      </c>
      <c r="D35" s="41">
        <f>36677480/1000</f>
        <v>36677.480000000003</v>
      </c>
      <c r="E35" s="41">
        <f>38264427/1000</f>
        <v>38264.427000000003</v>
      </c>
      <c r="F35" s="41">
        <v>38264.43</v>
      </c>
      <c r="G35" s="43"/>
      <c r="H35" s="44">
        <v>38254.43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</row>
    <row r="36" spans="1:85" s="56" customFormat="1" ht="66" customHeight="1">
      <c r="A36" s="32" t="s">
        <v>31</v>
      </c>
      <c r="B36" s="33" t="s">
        <v>74</v>
      </c>
      <c r="C36" s="32" t="s">
        <v>19</v>
      </c>
      <c r="D36" s="41">
        <v>36677.480000000003</v>
      </c>
      <c r="E36" s="41">
        <v>38264.43</v>
      </c>
      <c r="F36" s="41">
        <v>38264.43</v>
      </c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</row>
    <row r="37" spans="1:85" s="56" customFormat="1" ht="57.75" customHeight="1">
      <c r="A37" s="32" t="s">
        <v>51</v>
      </c>
      <c r="B37" s="33" t="s">
        <v>43</v>
      </c>
      <c r="C37" s="32" t="s">
        <v>19</v>
      </c>
      <c r="D37" s="27">
        <v>133160.34</v>
      </c>
      <c r="E37" s="41">
        <f>142050873.06/1000</f>
        <v>142050.87306000001</v>
      </c>
      <c r="F37" s="41">
        <f>141823435.62/1000</f>
        <v>141823.43562</v>
      </c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</row>
    <row r="38" spans="1:85" s="56" customFormat="1" ht="50.25" customHeight="1">
      <c r="A38" s="32" t="s">
        <v>52</v>
      </c>
      <c r="B38" s="33" t="s">
        <v>44</v>
      </c>
      <c r="C38" s="32" t="s">
        <v>19</v>
      </c>
      <c r="D38" s="41">
        <v>133160.337</v>
      </c>
      <c r="E38" s="41">
        <v>142050.87</v>
      </c>
      <c r="F38" s="41">
        <v>141823.44</v>
      </c>
      <c r="G38" s="43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</row>
    <row r="39" spans="1:85" s="44" customFormat="1" ht="50.25" customHeight="1">
      <c r="A39" s="32" t="s">
        <v>210</v>
      </c>
      <c r="B39" s="33" t="s">
        <v>211</v>
      </c>
      <c r="C39" s="32"/>
      <c r="D39" s="41">
        <v>909.55</v>
      </c>
      <c r="E39" s="8" t="s">
        <v>212</v>
      </c>
      <c r="F39" s="8" t="s">
        <v>274</v>
      </c>
    </row>
    <row r="40" spans="1:85">
      <c r="A40" s="140" t="s">
        <v>20</v>
      </c>
      <c r="B40" s="140"/>
      <c r="C40" s="140"/>
      <c r="D40" s="140"/>
      <c r="E40" s="140"/>
      <c r="F40" s="140"/>
    </row>
    <row r="41" spans="1:85" ht="3" customHeight="1">
      <c r="A41" s="138" t="s">
        <v>114</v>
      </c>
      <c r="B41" s="138"/>
      <c r="C41" s="138"/>
      <c r="D41" s="60"/>
      <c r="E41" s="60"/>
      <c r="F41" s="60"/>
      <c r="G41" s="7"/>
      <c r="H41" s="5"/>
      <c r="I41" s="7"/>
      <c r="J41" s="7"/>
    </row>
    <row r="42" spans="1:85">
      <c r="A42" s="138"/>
      <c r="B42" s="138"/>
      <c r="C42" s="138"/>
      <c r="D42" s="60"/>
      <c r="E42" s="60"/>
      <c r="F42" s="60"/>
      <c r="G42" s="7"/>
      <c r="H42" s="5"/>
      <c r="I42" s="139"/>
      <c r="J42" s="139"/>
    </row>
    <row r="43" spans="1:85">
      <c r="A43" s="138"/>
      <c r="B43" s="138"/>
      <c r="C43" s="138"/>
      <c r="D43" s="60"/>
      <c r="E43" s="60"/>
      <c r="F43" s="60"/>
      <c r="G43" s="7"/>
      <c r="H43" s="5"/>
      <c r="I43" s="139"/>
      <c r="J43" s="139"/>
    </row>
    <row r="44" spans="1:85" ht="18.75">
      <c r="A44" s="138"/>
      <c r="B44" s="138"/>
      <c r="C44" s="138"/>
      <c r="D44" s="60"/>
      <c r="E44" s="60"/>
      <c r="F44" s="134" t="s">
        <v>115</v>
      </c>
      <c r="G44" s="7"/>
      <c r="H44" s="5"/>
      <c r="I44" s="139"/>
      <c r="J44" s="139"/>
    </row>
    <row r="45" spans="1:85">
      <c r="A45" s="138"/>
      <c r="B45" s="138"/>
      <c r="C45" s="138"/>
      <c r="D45" s="60"/>
      <c r="E45" s="60"/>
      <c r="F45" s="61"/>
      <c r="G45" s="62"/>
      <c r="H45" s="62"/>
      <c r="I45" s="139"/>
      <c r="J45" s="139"/>
    </row>
  </sheetData>
  <mergeCells count="26">
    <mergeCell ref="D15:D19"/>
    <mergeCell ref="E15:E19"/>
    <mergeCell ref="F15:F19"/>
    <mergeCell ref="E1:F1"/>
    <mergeCell ref="B22:B24"/>
    <mergeCell ref="A2:F2"/>
    <mergeCell ref="B5:B9"/>
    <mergeCell ref="B10:B14"/>
    <mergeCell ref="A5:A9"/>
    <mergeCell ref="A10:A14"/>
    <mergeCell ref="H13:H17"/>
    <mergeCell ref="I13:I17"/>
    <mergeCell ref="J13:J17"/>
    <mergeCell ref="A41:C45"/>
    <mergeCell ref="I42:J45"/>
    <mergeCell ref="C15:C21"/>
    <mergeCell ref="A40:F40"/>
    <mergeCell ref="B27:B32"/>
    <mergeCell ref="A27:A32"/>
    <mergeCell ref="B15:B21"/>
    <mergeCell ref="A15:A21"/>
    <mergeCell ref="A23:A24"/>
    <mergeCell ref="C27:C32"/>
    <mergeCell ref="D27:D31"/>
    <mergeCell ref="E27:E31"/>
    <mergeCell ref="F27:F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workbookViewId="0">
      <selection activeCell="G9" sqref="G9"/>
    </sheetView>
  </sheetViews>
  <sheetFormatPr defaultRowHeight="15"/>
  <cols>
    <col min="1" max="1" width="8.28515625" style="4" customWidth="1"/>
    <col min="2" max="2" width="57.140625" style="67" customWidth="1"/>
    <col min="3" max="3" width="17.85546875" style="67" customWidth="1"/>
    <col min="4" max="4" width="9.42578125" style="67" customWidth="1"/>
    <col min="5" max="5" width="26.85546875" style="67" customWidth="1"/>
    <col min="6" max="6" width="9.42578125" style="67" customWidth="1"/>
    <col min="7" max="7" width="25.5703125" style="67" customWidth="1"/>
    <col min="8" max="8" width="61.140625" style="67" customWidth="1"/>
    <col min="9" max="16384" width="9.140625" style="67"/>
  </cols>
  <sheetData>
    <row r="1" spans="1:9" ht="33" customHeight="1">
      <c r="H1" s="60" t="s">
        <v>131</v>
      </c>
    </row>
    <row r="2" spans="1:9" ht="63" customHeight="1">
      <c r="A2" s="141" t="s">
        <v>117</v>
      </c>
      <c r="B2" s="142"/>
      <c r="C2" s="142"/>
      <c r="D2" s="142"/>
      <c r="E2" s="142"/>
      <c r="F2" s="143"/>
      <c r="G2" s="143"/>
      <c r="H2" s="143"/>
      <c r="I2" s="69"/>
    </row>
    <row r="3" spans="1:9" ht="91.5" customHeight="1">
      <c r="A3" s="151" t="s">
        <v>21</v>
      </c>
      <c r="B3" s="145" t="s">
        <v>22</v>
      </c>
      <c r="C3" s="145" t="s">
        <v>23</v>
      </c>
      <c r="D3" s="172" t="s">
        <v>24</v>
      </c>
      <c r="E3" s="173"/>
      <c r="F3" s="173"/>
      <c r="G3" s="174"/>
      <c r="H3" s="148" t="s">
        <v>27</v>
      </c>
      <c r="I3" s="69"/>
    </row>
    <row r="4" spans="1:9" ht="15.75">
      <c r="A4" s="152"/>
      <c r="B4" s="145"/>
      <c r="C4" s="145"/>
      <c r="D4" s="171">
        <v>2021</v>
      </c>
      <c r="E4" s="171"/>
      <c r="F4" s="175">
        <v>2022</v>
      </c>
      <c r="G4" s="176"/>
      <c r="H4" s="149"/>
      <c r="I4" s="69"/>
    </row>
    <row r="5" spans="1:9" ht="32.25" customHeight="1">
      <c r="A5" s="153"/>
      <c r="B5" s="145"/>
      <c r="C5" s="145"/>
      <c r="D5" s="34" t="s">
        <v>25</v>
      </c>
      <c r="E5" s="11" t="s">
        <v>112</v>
      </c>
      <c r="F5" s="11" t="s">
        <v>25</v>
      </c>
      <c r="G5" s="11" t="s">
        <v>26</v>
      </c>
      <c r="H5" s="150"/>
      <c r="I5" s="69"/>
    </row>
    <row r="6" spans="1:9" s="71" customFormat="1" ht="36.75" customHeight="1">
      <c r="A6" s="34">
        <v>1</v>
      </c>
      <c r="B6" s="34">
        <v>2</v>
      </c>
      <c r="C6" s="34">
        <v>3</v>
      </c>
      <c r="D6" s="72">
        <v>4</v>
      </c>
      <c r="E6" s="72">
        <v>5</v>
      </c>
      <c r="F6" s="34">
        <v>6</v>
      </c>
      <c r="G6" s="34">
        <v>7</v>
      </c>
      <c r="H6" s="34">
        <v>8</v>
      </c>
      <c r="I6" s="70"/>
    </row>
    <row r="7" spans="1:9" ht="53.25" customHeight="1">
      <c r="A7" s="12"/>
      <c r="B7" s="166" t="s">
        <v>93</v>
      </c>
      <c r="C7" s="167"/>
      <c r="D7" s="167"/>
      <c r="E7" s="167"/>
      <c r="F7" s="167"/>
      <c r="G7" s="167"/>
      <c r="H7" s="168"/>
    </row>
    <row r="8" spans="1:9" ht="34.5" customHeight="1">
      <c r="A8" s="34"/>
      <c r="B8" s="171" t="s">
        <v>94</v>
      </c>
      <c r="C8" s="180"/>
      <c r="D8" s="180"/>
      <c r="E8" s="180"/>
      <c r="F8" s="180"/>
      <c r="G8" s="180"/>
      <c r="H8" s="171"/>
    </row>
    <row r="9" spans="1:9" ht="118.5" customHeight="1">
      <c r="A9" s="34" t="s">
        <v>10</v>
      </c>
      <c r="B9" s="35" t="s">
        <v>172</v>
      </c>
      <c r="C9" s="34" t="s">
        <v>103</v>
      </c>
      <c r="D9" s="72">
        <v>95</v>
      </c>
      <c r="E9" s="72">
        <v>129</v>
      </c>
      <c r="F9" s="72">
        <v>96</v>
      </c>
      <c r="G9" s="72">
        <v>85.6</v>
      </c>
      <c r="H9" s="81" t="s">
        <v>236</v>
      </c>
    </row>
    <row r="10" spans="1:9" s="71" customFormat="1" ht="82.5" customHeight="1">
      <c r="A10" s="34" t="s">
        <v>47</v>
      </c>
      <c r="B10" s="35" t="s">
        <v>197</v>
      </c>
      <c r="C10" s="34" t="s">
        <v>103</v>
      </c>
      <c r="D10" s="72">
        <v>55</v>
      </c>
      <c r="E10" s="72">
        <v>55</v>
      </c>
      <c r="F10" s="72">
        <v>58</v>
      </c>
      <c r="G10" s="72">
        <v>58</v>
      </c>
      <c r="H10" s="68"/>
    </row>
    <row r="11" spans="1:9" ht="96" customHeight="1">
      <c r="A11" s="34" t="s">
        <v>48</v>
      </c>
      <c r="B11" s="35" t="s">
        <v>173</v>
      </c>
      <c r="C11" s="34" t="s">
        <v>97</v>
      </c>
      <c r="D11" s="68" t="s">
        <v>165</v>
      </c>
      <c r="E11" s="73">
        <v>1</v>
      </c>
      <c r="F11" s="68" t="s">
        <v>165</v>
      </c>
      <c r="G11" s="73">
        <v>1</v>
      </c>
      <c r="H11" s="68"/>
    </row>
    <row r="12" spans="1:9" ht="30" customHeight="1">
      <c r="A12" s="177" t="s">
        <v>113</v>
      </c>
      <c r="B12" s="178"/>
      <c r="C12" s="178"/>
      <c r="D12" s="178"/>
      <c r="E12" s="178"/>
      <c r="F12" s="178"/>
      <c r="G12" s="178"/>
      <c r="H12" s="179"/>
    </row>
    <row r="13" spans="1:9" ht="38.25" customHeight="1">
      <c r="A13" s="166" t="s">
        <v>95</v>
      </c>
      <c r="B13" s="167"/>
      <c r="C13" s="167"/>
      <c r="D13" s="167"/>
      <c r="E13" s="167"/>
      <c r="F13" s="167"/>
      <c r="G13" s="167"/>
      <c r="H13" s="168"/>
    </row>
    <row r="14" spans="1:9" ht="110.25" customHeight="1">
      <c r="A14" s="35" t="s">
        <v>118</v>
      </c>
      <c r="B14" s="35" t="s">
        <v>198</v>
      </c>
      <c r="C14" s="34" t="s">
        <v>97</v>
      </c>
      <c r="D14" s="35">
        <v>430</v>
      </c>
      <c r="E14" s="35">
        <v>148</v>
      </c>
      <c r="F14" s="35">
        <v>435</v>
      </c>
      <c r="G14" s="35">
        <v>221</v>
      </c>
      <c r="H14" s="80" t="s">
        <v>235</v>
      </c>
    </row>
    <row r="15" spans="1:9" ht="53.25" customHeight="1">
      <c r="A15" s="166" t="s">
        <v>96</v>
      </c>
      <c r="B15" s="167"/>
      <c r="C15" s="167"/>
      <c r="D15" s="167"/>
      <c r="E15" s="167"/>
      <c r="F15" s="167"/>
      <c r="G15" s="167"/>
      <c r="H15" s="168"/>
    </row>
    <row r="16" spans="1:9" ht="79.5" customHeight="1">
      <c r="A16" s="35" t="s">
        <v>121</v>
      </c>
      <c r="B16" s="35" t="s">
        <v>199</v>
      </c>
      <c r="C16" s="34" t="s">
        <v>103</v>
      </c>
      <c r="D16" s="35">
        <v>8</v>
      </c>
      <c r="E16" s="74">
        <v>11</v>
      </c>
      <c r="F16" s="35">
        <v>10</v>
      </c>
      <c r="G16" s="74">
        <v>10</v>
      </c>
      <c r="H16" s="35"/>
    </row>
    <row r="17" spans="1:8" ht="53.25" customHeight="1">
      <c r="A17" s="35" t="s">
        <v>174</v>
      </c>
      <c r="B17" s="35" t="s">
        <v>200</v>
      </c>
      <c r="C17" s="34" t="s">
        <v>97</v>
      </c>
      <c r="D17" s="68">
        <v>11</v>
      </c>
      <c r="E17" s="68">
        <v>11</v>
      </c>
      <c r="F17" s="68">
        <v>11</v>
      </c>
      <c r="G17" s="68">
        <v>11</v>
      </c>
      <c r="H17" s="68"/>
    </row>
    <row r="18" spans="1:8" ht="34.5" customHeight="1">
      <c r="A18" s="166" t="s">
        <v>98</v>
      </c>
      <c r="B18" s="167"/>
      <c r="C18" s="167"/>
      <c r="D18" s="167"/>
      <c r="E18" s="167"/>
      <c r="F18" s="167"/>
      <c r="G18" s="167"/>
      <c r="H18" s="168"/>
    </row>
    <row r="19" spans="1:8" ht="53.25" customHeight="1">
      <c r="A19" s="75" t="s">
        <v>122</v>
      </c>
      <c r="B19" s="35" t="s">
        <v>201</v>
      </c>
      <c r="C19" s="34" t="s">
        <v>97</v>
      </c>
      <c r="D19" s="35">
        <v>62000</v>
      </c>
      <c r="E19" s="34">
        <v>63000</v>
      </c>
      <c r="F19" s="35">
        <v>63000</v>
      </c>
      <c r="G19" s="34">
        <v>67677</v>
      </c>
      <c r="H19" s="35"/>
    </row>
    <row r="20" spans="1:8" ht="28.5" customHeight="1">
      <c r="A20" s="170" t="s">
        <v>132</v>
      </c>
      <c r="B20" s="170"/>
      <c r="C20" s="170"/>
      <c r="D20" s="170"/>
      <c r="E20" s="170"/>
      <c r="F20" s="170"/>
      <c r="G20" s="170"/>
      <c r="H20" s="170"/>
    </row>
    <row r="21" spans="1:8" ht="94.5" customHeight="1">
      <c r="A21" s="35" t="s">
        <v>164</v>
      </c>
      <c r="B21" s="35" t="s">
        <v>133</v>
      </c>
      <c r="C21" s="35" t="s">
        <v>103</v>
      </c>
      <c r="D21" s="76" t="s">
        <v>167</v>
      </c>
      <c r="E21" s="76" t="s">
        <v>167</v>
      </c>
      <c r="F21" s="76" t="s">
        <v>237</v>
      </c>
      <c r="G21" s="76" t="s">
        <v>237</v>
      </c>
      <c r="H21" s="35"/>
    </row>
    <row r="22" spans="1:8" ht="61.5" customHeight="1">
      <c r="A22" s="166" t="s">
        <v>134</v>
      </c>
      <c r="B22" s="167"/>
      <c r="C22" s="167"/>
      <c r="D22" s="167"/>
      <c r="E22" s="167"/>
      <c r="F22" s="167"/>
      <c r="G22" s="167"/>
      <c r="H22" s="168"/>
    </row>
    <row r="23" spans="1:8" ht="77.25" customHeight="1">
      <c r="A23" s="75" t="s">
        <v>150</v>
      </c>
      <c r="B23" s="35" t="s">
        <v>135</v>
      </c>
      <c r="C23" s="35" t="s">
        <v>103</v>
      </c>
      <c r="D23" s="76" t="s">
        <v>168</v>
      </c>
      <c r="E23" s="76" t="s">
        <v>168</v>
      </c>
      <c r="F23" s="76" t="s">
        <v>234</v>
      </c>
      <c r="G23" s="76" t="s">
        <v>234</v>
      </c>
      <c r="H23" s="35"/>
    </row>
    <row r="24" spans="1:8" ht="28.5" customHeight="1">
      <c r="A24" s="166" t="s">
        <v>99</v>
      </c>
      <c r="B24" s="167"/>
      <c r="C24" s="167"/>
      <c r="D24" s="167"/>
      <c r="E24" s="167"/>
      <c r="F24" s="167"/>
      <c r="G24" s="167"/>
      <c r="H24" s="168"/>
    </row>
    <row r="25" spans="1:8" ht="54.75" customHeight="1">
      <c r="A25" s="35" t="s">
        <v>28</v>
      </c>
      <c r="B25" s="35" t="s">
        <v>202</v>
      </c>
      <c r="C25" s="34" t="s">
        <v>97</v>
      </c>
      <c r="D25" s="68">
        <v>10</v>
      </c>
      <c r="E25" s="68">
        <v>10</v>
      </c>
      <c r="F25" s="68">
        <v>10</v>
      </c>
      <c r="G25" s="68">
        <v>16</v>
      </c>
      <c r="H25" s="68"/>
    </row>
    <row r="26" spans="1:8" ht="39" customHeight="1">
      <c r="A26" s="166" t="s">
        <v>100</v>
      </c>
      <c r="B26" s="167"/>
      <c r="C26" s="167"/>
      <c r="D26" s="167"/>
      <c r="E26" s="167"/>
      <c r="F26" s="167"/>
      <c r="G26" s="167"/>
      <c r="H26" s="168"/>
    </row>
    <row r="27" spans="1:8" ht="27" customHeight="1">
      <c r="A27" s="166" t="s">
        <v>101</v>
      </c>
      <c r="B27" s="167"/>
      <c r="C27" s="167"/>
      <c r="D27" s="167"/>
      <c r="E27" s="167"/>
      <c r="F27" s="167"/>
      <c r="G27" s="167"/>
      <c r="H27" s="168"/>
    </row>
    <row r="28" spans="1:8" ht="113.25" customHeight="1">
      <c r="A28" s="35" t="s">
        <v>176</v>
      </c>
      <c r="B28" s="35" t="s">
        <v>175</v>
      </c>
      <c r="C28" s="34" t="s">
        <v>97</v>
      </c>
      <c r="D28" s="68">
        <v>40</v>
      </c>
      <c r="E28" s="68">
        <v>41</v>
      </c>
      <c r="F28" s="68">
        <v>42</v>
      </c>
      <c r="G28" s="68">
        <v>44</v>
      </c>
      <c r="H28" s="68"/>
    </row>
    <row r="29" spans="1:8" ht="54" customHeight="1">
      <c r="A29" s="166" t="s">
        <v>102</v>
      </c>
      <c r="B29" s="167"/>
      <c r="C29" s="167"/>
      <c r="D29" s="167"/>
      <c r="E29" s="167"/>
      <c r="F29" s="167"/>
      <c r="G29" s="167"/>
      <c r="H29" s="168"/>
    </row>
    <row r="30" spans="1:8" ht="69" customHeight="1">
      <c r="A30" s="35" t="s">
        <v>139</v>
      </c>
      <c r="B30" s="35" t="s">
        <v>177</v>
      </c>
      <c r="C30" s="34" t="s">
        <v>103</v>
      </c>
      <c r="D30" s="68" t="s">
        <v>127</v>
      </c>
      <c r="E30" s="68">
        <v>20</v>
      </c>
      <c r="F30" s="68" t="s">
        <v>127</v>
      </c>
      <c r="G30" s="68">
        <v>20</v>
      </c>
      <c r="H30" s="68"/>
    </row>
    <row r="31" spans="1:8" ht="48" customHeight="1">
      <c r="A31" s="166" t="s">
        <v>104</v>
      </c>
      <c r="B31" s="167"/>
      <c r="C31" s="167"/>
      <c r="D31" s="167"/>
      <c r="E31" s="167"/>
      <c r="F31" s="167"/>
      <c r="G31" s="167"/>
      <c r="H31" s="168"/>
    </row>
    <row r="32" spans="1:8" ht="69" customHeight="1">
      <c r="A32" s="35" t="s">
        <v>144</v>
      </c>
      <c r="B32" s="35" t="s">
        <v>178</v>
      </c>
      <c r="C32" s="34" t="s">
        <v>103</v>
      </c>
      <c r="D32" s="68" t="s">
        <v>128</v>
      </c>
      <c r="E32" s="68">
        <v>0</v>
      </c>
      <c r="F32" s="68" t="s">
        <v>128</v>
      </c>
      <c r="G32" s="68">
        <v>0</v>
      </c>
      <c r="H32" s="68" t="s">
        <v>233</v>
      </c>
    </row>
    <row r="33" spans="1:8" ht="53.25" customHeight="1">
      <c r="A33" s="166" t="s">
        <v>105</v>
      </c>
      <c r="B33" s="167"/>
      <c r="C33" s="167"/>
      <c r="D33" s="167"/>
      <c r="E33" s="167"/>
      <c r="F33" s="167"/>
      <c r="G33" s="167"/>
      <c r="H33" s="168"/>
    </row>
    <row r="34" spans="1:8" ht="69" customHeight="1">
      <c r="A34" s="35" t="s">
        <v>31</v>
      </c>
      <c r="B34" s="35" t="s">
        <v>203</v>
      </c>
      <c r="C34" s="34" t="s">
        <v>141</v>
      </c>
      <c r="D34" s="68">
        <v>140</v>
      </c>
      <c r="E34" s="66">
        <v>148</v>
      </c>
      <c r="F34" s="68">
        <v>150</v>
      </c>
      <c r="G34" s="66">
        <v>155</v>
      </c>
      <c r="H34" s="68"/>
    </row>
    <row r="35" spans="1:8" ht="95.25" customHeight="1">
      <c r="A35" s="35" t="s">
        <v>179</v>
      </c>
      <c r="B35" s="35" t="s">
        <v>204</v>
      </c>
      <c r="C35" s="34" t="s">
        <v>103</v>
      </c>
      <c r="D35" s="68">
        <v>91</v>
      </c>
      <c r="E35" s="68">
        <v>95</v>
      </c>
      <c r="F35" s="68">
        <v>92</v>
      </c>
      <c r="G35" s="68">
        <v>95</v>
      </c>
      <c r="H35" s="68"/>
    </row>
    <row r="36" spans="1:8" ht="51.75" customHeight="1">
      <c r="A36" s="166" t="s">
        <v>106</v>
      </c>
      <c r="B36" s="167"/>
      <c r="C36" s="167"/>
      <c r="D36" s="167"/>
      <c r="E36" s="167"/>
      <c r="F36" s="167"/>
      <c r="G36" s="167"/>
      <c r="H36" s="168"/>
    </row>
    <row r="37" spans="1:8" ht="40.5" customHeight="1">
      <c r="A37" s="166" t="s">
        <v>107</v>
      </c>
      <c r="B37" s="167"/>
      <c r="C37" s="167"/>
      <c r="D37" s="167"/>
      <c r="E37" s="167"/>
      <c r="F37" s="167"/>
      <c r="G37" s="167"/>
      <c r="H37" s="168"/>
    </row>
    <row r="38" spans="1:8" ht="138" customHeight="1">
      <c r="A38" s="35" t="s">
        <v>180</v>
      </c>
      <c r="B38" s="35" t="s">
        <v>205</v>
      </c>
      <c r="C38" s="34" t="s">
        <v>103</v>
      </c>
      <c r="D38" s="35">
        <v>58</v>
      </c>
      <c r="E38" s="35">
        <v>70</v>
      </c>
      <c r="F38" s="35">
        <v>60</v>
      </c>
      <c r="G38" s="35">
        <v>69.900000000000006</v>
      </c>
      <c r="H38" s="35"/>
    </row>
    <row r="39" spans="1:8" ht="24" customHeight="1">
      <c r="A39" s="166" t="s">
        <v>108</v>
      </c>
      <c r="B39" s="167"/>
      <c r="C39" s="167"/>
      <c r="D39" s="167"/>
      <c r="E39" s="167"/>
      <c r="F39" s="167"/>
      <c r="G39" s="167"/>
      <c r="H39" s="168"/>
    </row>
    <row r="40" spans="1:8" ht="218.25" customHeight="1">
      <c r="A40" s="35" t="s">
        <v>181</v>
      </c>
      <c r="B40" s="35" t="s">
        <v>208</v>
      </c>
      <c r="C40" s="34" t="s">
        <v>103</v>
      </c>
      <c r="D40" s="68">
        <v>23</v>
      </c>
      <c r="E40" s="68">
        <v>84.74</v>
      </c>
      <c r="F40" s="68">
        <v>25</v>
      </c>
      <c r="G40" s="68">
        <v>78.760000000000005</v>
      </c>
      <c r="H40" s="35" t="s">
        <v>142</v>
      </c>
    </row>
    <row r="41" spans="1:8" ht="39.75" customHeight="1">
      <c r="A41" s="166" t="s">
        <v>109</v>
      </c>
      <c r="B41" s="167"/>
      <c r="C41" s="167"/>
      <c r="D41" s="167"/>
      <c r="E41" s="167"/>
      <c r="F41" s="167"/>
      <c r="G41" s="167"/>
      <c r="H41" s="168"/>
    </row>
    <row r="42" spans="1:8" ht="69" customHeight="1">
      <c r="A42" s="35" t="s">
        <v>124</v>
      </c>
      <c r="B42" s="35" t="s">
        <v>207</v>
      </c>
      <c r="C42" s="34" t="s">
        <v>103</v>
      </c>
      <c r="D42" s="77" t="s">
        <v>129</v>
      </c>
      <c r="E42" s="34">
        <v>100</v>
      </c>
      <c r="F42" s="68" t="s">
        <v>129</v>
      </c>
      <c r="G42" s="68">
        <v>100</v>
      </c>
      <c r="H42" s="68"/>
    </row>
    <row r="43" spans="1:8" ht="34.5" customHeight="1">
      <c r="A43" s="166" t="s">
        <v>110</v>
      </c>
      <c r="B43" s="167"/>
      <c r="C43" s="167"/>
      <c r="D43" s="167"/>
      <c r="E43" s="167"/>
      <c r="F43" s="167"/>
      <c r="G43" s="167"/>
      <c r="H43" s="168"/>
    </row>
    <row r="44" spans="1:8" ht="96" customHeight="1">
      <c r="A44" s="35" t="s">
        <v>161</v>
      </c>
      <c r="B44" s="35" t="s">
        <v>206</v>
      </c>
      <c r="C44" s="34" t="s">
        <v>97</v>
      </c>
      <c r="D44" s="68">
        <v>350</v>
      </c>
      <c r="E44" s="68">
        <v>1628</v>
      </c>
      <c r="F44" s="68">
        <v>350</v>
      </c>
      <c r="G44" s="68">
        <v>1079</v>
      </c>
      <c r="H44" s="81" t="s">
        <v>238</v>
      </c>
    </row>
    <row r="46" spans="1:8" ht="51.75" customHeight="1">
      <c r="B46" s="169"/>
      <c r="C46" s="169"/>
      <c r="D46" s="169"/>
      <c r="E46" s="169"/>
      <c r="F46" s="169"/>
      <c r="G46" s="169"/>
      <c r="H46" s="169"/>
    </row>
    <row r="47" spans="1:8" ht="56.25">
      <c r="B47" s="78" t="s">
        <v>116</v>
      </c>
      <c r="H47" s="79" t="s">
        <v>115</v>
      </c>
    </row>
  </sheetData>
  <mergeCells count="28">
    <mergeCell ref="A12:H12"/>
    <mergeCell ref="A13:H13"/>
    <mergeCell ref="A15:H15"/>
    <mergeCell ref="B7:H7"/>
    <mergeCell ref="B8:H8"/>
    <mergeCell ref="A2:H2"/>
    <mergeCell ref="D4:E4"/>
    <mergeCell ref="C3:C5"/>
    <mergeCell ref="B3:B5"/>
    <mergeCell ref="A3:A5"/>
    <mergeCell ref="H3:H5"/>
    <mergeCell ref="D3:G3"/>
    <mergeCell ref="F4:G4"/>
    <mergeCell ref="A18:H18"/>
    <mergeCell ref="A24:H24"/>
    <mergeCell ref="A26:H26"/>
    <mergeCell ref="A27:H27"/>
    <mergeCell ref="A29:H29"/>
    <mergeCell ref="A20:H20"/>
    <mergeCell ref="A22:H22"/>
    <mergeCell ref="A41:H41"/>
    <mergeCell ref="A43:H43"/>
    <mergeCell ref="B46:H46"/>
    <mergeCell ref="A31:H31"/>
    <mergeCell ref="A33:H33"/>
    <mergeCell ref="A36:H36"/>
    <mergeCell ref="A37:H37"/>
    <mergeCell ref="A39:H3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="40" zoomScaleNormal="50" zoomScaleSheetLayoutView="40" workbookViewId="0">
      <selection activeCell="A7" sqref="A7:I7"/>
    </sheetView>
  </sheetViews>
  <sheetFormatPr defaultRowHeight="18.75"/>
  <cols>
    <col min="1" max="1" width="9.140625" style="91" customWidth="1"/>
    <col min="2" max="2" width="58.85546875" style="89" customWidth="1"/>
    <col min="3" max="3" width="56.85546875" style="89" customWidth="1"/>
    <col min="4" max="4" width="22.42578125" style="89" customWidth="1"/>
    <col min="5" max="5" width="26.28515625" style="89" customWidth="1"/>
    <col min="6" max="6" width="22.28515625" style="89" customWidth="1"/>
    <col min="7" max="7" width="24.42578125" style="89" customWidth="1"/>
    <col min="8" max="8" width="199.85546875" style="89" customWidth="1"/>
    <col min="9" max="9" width="25.85546875" style="89" customWidth="1"/>
    <col min="10" max="16384" width="9.140625" style="89"/>
  </cols>
  <sheetData>
    <row r="1" spans="1:9" ht="46.5" customHeight="1">
      <c r="A1" s="99"/>
      <c r="B1" s="100"/>
      <c r="C1" s="100"/>
      <c r="D1" s="100"/>
      <c r="E1" s="100"/>
      <c r="F1" s="100"/>
      <c r="G1" s="100"/>
      <c r="H1" s="210" t="s">
        <v>131</v>
      </c>
      <c r="I1" s="211"/>
    </row>
    <row r="2" spans="1:9" ht="102" customHeight="1">
      <c r="A2" s="206" t="s">
        <v>125</v>
      </c>
      <c r="B2" s="207"/>
      <c r="C2" s="207"/>
      <c r="D2" s="207"/>
      <c r="E2" s="207"/>
      <c r="F2" s="207"/>
      <c r="G2" s="207"/>
      <c r="H2" s="207"/>
      <c r="I2" s="208"/>
    </row>
    <row r="3" spans="1:9" ht="40.5" customHeight="1">
      <c r="A3" s="209" t="s">
        <v>0</v>
      </c>
      <c r="B3" s="209" t="s">
        <v>32</v>
      </c>
      <c r="C3" s="209" t="s">
        <v>33</v>
      </c>
      <c r="D3" s="209" t="s">
        <v>34</v>
      </c>
      <c r="E3" s="209"/>
      <c r="F3" s="209" t="s">
        <v>37</v>
      </c>
      <c r="G3" s="209"/>
      <c r="H3" s="101"/>
      <c r="I3" s="209" t="s">
        <v>38</v>
      </c>
    </row>
    <row r="4" spans="1:9" ht="145.5" customHeight="1">
      <c r="A4" s="209"/>
      <c r="B4" s="209"/>
      <c r="C4" s="209"/>
      <c r="D4" s="102" t="s">
        <v>35</v>
      </c>
      <c r="E4" s="102" t="s">
        <v>36</v>
      </c>
      <c r="F4" s="102" t="s">
        <v>35</v>
      </c>
      <c r="G4" s="102" t="s">
        <v>36</v>
      </c>
      <c r="H4" s="102" t="s">
        <v>54</v>
      </c>
      <c r="I4" s="209"/>
    </row>
    <row r="5" spans="1:9" s="91" customFormat="1" ht="26.25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</row>
    <row r="6" spans="1:9" s="90" customFormat="1" ht="53.25" customHeight="1">
      <c r="A6" s="197" t="s">
        <v>55</v>
      </c>
      <c r="B6" s="197"/>
      <c r="C6" s="197"/>
      <c r="D6" s="197"/>
      <c r="E6" s="197"/>
      <c r="F6" s="197"/>
      <c r="G6" s="197"/>
      <c r="H6" s="197"/>
      <c r="I6" s="197"/>
    </row>
    <row r="7" spans="1:9" s="90" customFormat="1" ht="60.75" customHeight="1">
      <c r="A7" s="197" t="s">
        <v>56</v>
      </c>
      <c r="B7" s="197"/>
      <c r="C7" s="197"/>
      <c r="D7" s="197"/>
      <c r="E7" s="197"/>
      <c r="F7" s="197"/>
      <c r="G7" s="197"/>
      <c r="H7" s="197"/>
      <c r="I7" s="197"/>
    </row>
    <row r="8" spans="1:9" s="90" customFormat="1" ht="248.25" customHeight="1">
      <c r="A8" s="103" t="s">
        <v>10</v>
      </c>
      <c r="B8" s="104" t="s">
        <v>57</v>
      </c>
      <c r="C8" s="104" t="s">
        <v>184</v>
      </c>
      <c r="D8" s="119">
        <v>44562</v>
      </c>
      <c r="E8" s="119">
        <v>44926</v>
      </c>
      <c r="F8" s="119">
        <v>44562</v>
      </c>
      <c r="G8" s="119">
        <v>44926</v>
      </c>
      <c r="H8" s="203" t="s">
        <v>227</v>
      </c>
      <c r="I8" s="190"/>
    </row>
    <row r="9" spans="1:9" s="90" customFormat="1" ht="233.25" customHeight="1">
      <c r="A9" s="103" t="s">
        <v>118</v>
      </c>
      <c r="B9" s="104" t="s">
        <v>58</v>
      </c>
      <c r="C9" s="104" t="s">
        <v>184</v>
      </c>
      <c r="D9" s="119">
        <v>44562</v>
      </c>
      <c r="E9" s="119">
        <v>44926</v>
      </c>
      <c r="F9" s="119">
        <v>44562</v>
      </c>
      <c r="G9" s="119">
        <v>44926</v>
      </c>
      <c r="H9" s="204"/>
      <c r="I9" s="192"/>
    </row>
    <row r="10" spans="1:9" s="90" customFormat="1" ht="199.5" customHeight="1">
      <c r="A10" s="103" t="s">
        <v>119</v>
      </c>
      <c r="B10" s="104" t="s">
        <v>46</v>
      </c>
      <c r="C10" s="104" t="s">
        <v>184</v>
      </c>
      <c r="D10" s="119">
        <v>44562</v>
      </c>
      <c r="E10" s="119">
        <v>44926</v>
      </c>
      <c r="F10" s="119">
        <v>44562</v>
      </c>
      <c r="G10" s="119">
        <v>44926</v>
      </c>
      <c r="H10" s="104" t="s">
        <v>228</v>
      </c>
      <c r="I10" s="103"/>
    </row>
    <row r="11" spans="1:9" s="90" customFormat="1" ht="145.5" customHeight="1">
      <c r="A11" s="198" t="s">
        <v>120</v>
      </c>
      <c r="B11" s="104" t="s">
        <v>39</v>
      </c>
      <c r="C11" s="104" t="s">
        <v>185</v>
      </c>
      <c r="D11" s="119">
        <v>44562</v>
      </c>
      <c r="E11" s="119">
        <v>44926</v>
      </c>
      <c r="F11" s="119">
        <v>44562</v>
      </c>
      <c r="G11" s="119">
        <v>44926</v>
      </c>
      <c r="H11" s="197" t="s">
        <v>240</v>
      </c>
      <c r="I11" s="103"/>
    </row>
    <row r="12" spans="1:9" s="90" customFormat="1" ht="119.25" hidden="1" customHeight="1">
      <c r="A12" s="198"/>
      <c r="B12" s="104" t="s">
        <v>59</v>
      </c>
      <c r="C12" s="104"/>
      <c r="D12" s="105">
        <v>43101</v>
      </c>
      <c r="E12" s="105">
        <v>43465</v>
      </c>
      <c r="F12" s="105">
        <v>43101</v>
      </c>
      <c r="G12" s="105">
        <v>43465</v>
      </c>
      <c r="H12" s="197"/>
      <c r="I12" s="103"/>
    </row>
    <row r="13" spans="1:9" s="90" customFormat="1" ht="117.75" customHeight="1">
      <c r="A13" s="103"/>
      <c r="B13" s="104" t="s">
        <v>59</v>
      </c>
      <c r="C13" s="104" t="s">
        <v>184</v>
      </c>
      <c r="D13" s="105"/>
      <c r="E13" s="122" t="s">
        <v>214</v>
      </c>
      <c r="F13" s="120"/>
      <c r="G13" s="122" t="s">
        <v>214</v>
      </c>
      <c r="H13" s="103" t="s">
        <v>229</v>
      </c>
      <c r="I13" s="103"/>
    </row>
    <row r="14" spans="1:9" s="90" customFormat="1" ht="229.5" customHeight="1">
      <c r="A14" s="103"/>
      <c r="B14" s="104" t="s">
        <v>267</v>
      </c>
      <c r="C14" s="104" t="s">
        <v>209</v>
      </c>
      <c r="D14" s="105"/>
      <c r="E14" s="122" t="s">
        <v>214</v>
      </c>
      <c r="F14" s="120"/>
      <c r="G14" s="122" t="s">
        <v>214</v>
      </c>
      <c r="H14" s="104" t="s">
        <v>230</v>
      </c>
      <c r="I14" s="104"/>
    </row>
    <row r="15" spans="1:9" s="90" customFormat="1" ht="169.5" customHeight="1">
      <c r="A15" s="103"/>
      <c r="B15" s="104" t="s">
        <v>60</v>
      </c>
      <c r="C15" s="104" t="s">
        <v>185</v>
      </c>
      <c r="D15" s="105"/>
      <c r="E15" s="122" t="s">
        <v>214</v>
      </c>
      <c r="F15" s="120"/>
      <c r="G15" s="122" t="s">
        <v>214</v>
      </c>
      <c r="H15" s="106" t="s">
        <v>241</v>
      </c>
      <c r="I15" s="103"/>
    </row>
    <row r="16" spans="1:9" s="90" customFormat="1" ht="249" customHeight="1">
      <c r="A16" s="103" t="s">
        <v>47</v>
      </c>
      <c r="B16" s="104" t="s">
        <v>61</v>
      </c>
      <c r="C16" s="104" t="s">
        <v>186</v>
      </c>
      <c r="D16" s="105">
        <v>44562</v>
      </c>
      <c r="E16" s="119">
        <v>44926</v>
      </c>
      <c r="F16" s="119">
        <v>44562</v>
      </c>
      <c r="G16" s="107">
        <v>44651</v>
      </c>
      <c r="H16" s="183" t="s">
        <v>223</v>
      </c>
      <c r="I16" s="103"/>
    </row>
    <row r="17" spans="1:9" s="90" customFormat="1" ht="216.75" customHeight="1">
      <c r="A17" s="108" t="s">
        <v>121</v>
      </c>
      <c r="B17" s="106" t="s">
        <v>62</v>
      </c>
      <c r="C17" s="106" t="s">
        <v>186</v>
      </c>
      <c r="D17" s="105">
        <v>44562</v>
      </c>
      <c r="E17" s="105">
        <v>44926</v>
      </c>
      <c r="F17" s="105">
        <v>44562</v>
      </c>
      <c r="G17" s="105">
        <v>44926</v>
      </c>
      <c r="H17" s="184"/>
      <c r="I17" s="103"/>
    </row>
    <row r="18" spans="1:9" s="90" customFormat="1" ht="203.25" customHeight="1">
      <c r="A18" s="103"/>
      <c r="B18" s="104" t="s">
        <v>145</v>
      </c>
      <c r="C18" s="104" t="s">
        <v>186</v>
      </c>
      <c r="D18" s="105"/>
      <c r="E18" s="122" t="s">
        <v>214</v>
      </c>
      <c r="F18" s="120"/>
      <c r="G18" s="122" t="s">
        <v>214</v>
      </c>
      <c r="H18" s="106" t="s">
        <v>224</v>
      </c>
      <c r="I18" s="103"/>
    </row>
    <row r="19" spans="1:9" s="90" customFormat="1" ht="238.5" customHeight="1">
      <c r="A19" s="190" t="s">
        <v>48</v>
      </c>
      <c r="B19" s="183" t="s">
        <v>63</v>
      </c>
      <c r="C19" s="183" t="s">
        <v>187</v>
      </c>
      <c r="D19" s="119">
        <v>44562</v>
      </c>
      <c r="E19" s="119">
        <v>44926</v>
      </c>
      <c r="F19" s="119">
        <v>44562</v>
      </c>
      <c r="G19" s="119">
        <v>44926</v>
      </c>
      <c r="H19" s="183" t="s">
        <v>262</v>
      </c>
      <c r="I19" s="103"/>
    </row>
    <row r="20" spans="1:9" s="90" customFormat="1" ht="409.6" customHeight="1">
      <c r="A20" s="191"/>
      <c r="B20" s="189"/>
      <c r="C20" s="189"/>
      <c r="D20" s="123">
        <v>44562</v>
      </c>
      <c r="E20" s="123">
        <v>44926</v>
      </c>
      <c r="F20" s="123">
        <v>44562</v>
      </c>
      <c r="G20" s="123">
        <v>44926</v>
      </c>
      <c r="H20" s="189"/>
      <c r="I20" s="103"/>
    </row>
    <row r="21" spans="1:9" s="90" customFormat="1" ht="409.6" customHeight="1">
      <c r="A21" s="109"/>
      <c r="B21" s="110"/>
      <c r="C21" s="110"/>
      <c r="D21" s="113"/>
      <c r="E21" s="113"/>
      <c r="F21" s="113"/>
      <c r="G21" s="113"/>
      <c r="H21" s="184"/>
      <c r="I21" s="108"/>
    </row>
    <row r="22" spans="1:9" s="90" customFormat="1" ht="136.5" customHeight="1">
      <c r="A22" s="103" t="s">
        <v>122</v>
      </c>
      <c r="B22" s="104" t="s">
        <v>45</v>
      </c>
      <c r="C22" s="183" t="s">
        <v>187</v>
      </c>
      <c r="D22" s="119">
        <v>44562</v>
      </c>
      <c r="E22" s="119">
        <v>44926</v>
      </c>
      <c r="F22" s="119">
        <v>44562</v>
      </c>
      <c r="G22" s="124">
        <v>44926</v>
      </c>
      <c r="H22" s="183" t="s">
        <v>222</v>
      </c>
      <c r="I22" s="108"/>
    </row>
    <row r="23" spans="1:9" s="90" customFormat="1" ht="348" customHeight="1">
      <c r="A23" s="103"/>
      <c r="B23" s="104" t="s">
        <v>146</v>
      </c>
      <c r="C23" s="184"/>
      <c r="D23" s="105"/>
      <c r="E23" s="121" t="s">
        <v>214</v>
      </c>
      <c r="F23" s="119"/>
      <c r="G23" s="121" t="s">
        <v>214</v>
      </c>
      <c r="H23" s="184"/>
      <c r="I23" s="108"/>
    </row>
    <row r="24" spans="1:9" s="90" customFormat="1" ht="131.25" customHeight="1">
      <c r="A24" s="103" t="s">
        <v>123</v>
      </c>
      <c r="B24" s="104" t="s">
        <v>40</v>
      </c>
      <c r="C24" s="106" t="s">
        <v>187</v>
      </c>
      <c r="D24" s="119">
        <v>44562</v>
      </c>
      <c r="E24" s="119">
        <v>44926</v>
      </c>
      <c r="F24" s="119">
        <v>44562</v>
      </c>
      <c r="G24" s="119">
        <v>44926</v>
      </c>
      <c r="H24" s="104"/>
      <c r="I24" s="103"/>
    </row>
    <row r="25" spans="1:9" s="90" customFormat="1" ht="188.25" customHeight="1">
      <c r="A25" s="103" t="s">
        <v>49</v>
      </c>
      <c r="B25" s="104" t="s">
        <v>136</v>
      </c>
      <c r="C25" s="183" t="s">
        <v>186</v>
      </c>
      <c r="D25" s="119">
        <v>44562</v>
      </c>
      <c r="E25" s="119">
        <v>44926</v>
      </c>
      <c r="F25" s="119">
        <v>44562</v>
      </c>
      <c r="G25" s="119">
        <v>44926</v>
      </c>
      <c r="H25" s="104" t="s">
        <v>242</v>
      </c>
      <c r="I25" s="104"/>
    </row>
    <row r="26" spans="1:9" s="90" customFormat="1" ht="162.75" customHeight="1">
      <c r="A26" s="103" t="s">
        <v>164</v>
      </c>
      <c r="B26" s="104" t="s">
        <v>147</v>
      </c>
      <c r="C26" s="184"/>
      <c r="D26" s="119">
        <v>44562</v>
      </c>
      <c r="E26" s="119">
        <v>44926</v>
      </c>
      <c r="F26" s="119">
        <v>44562</v>
      </c>
      <c r="G26" s="119">
        <v>44926</v>
      </c>
      <c r="H26" s="104"/>
      <c r="I26" s="104"/>
    </row>
    <row r="27" spans="1:9" s="90" customFormat="1" ht="171" customHeight="1">
      <c r="A27" s="103"/>
      <c r="B27" s="104" t="s">
        <v>148</v>
      </c>
      <c r="C27" s="104" t="s">
        <v>186</v>
      </c>
      <c r="D27" s="105"/>
      <c r="E27" s="124">
        <v>44926</v>
      </c>
      <c r="F27" s="119"/>
      <c r="G27" s="119">
        <v>44926</v>
      </c>
      <c r="H27" s="104" t="s">
        <v>182</v>
      </c>
      <c r="I27" s="104"/>
    </row>
    <row r="28" spans="1:9" s="90" customFormat="1" ht="142.5" customHeight="1">
      <c r="A28" s="103" t="s">
        <v>138</v>
      </c>
      <c r="B28" s="104" t="s">
        <v>137</v>
      </c>
      <c r="C28" s="183" t="s">
        <v>186</v>
      </c>
      <c r="D28" s="119">
        <v>44562</v>
      </c>
      <c r="E28" s="119">
        <v>44926</v>
      </c>
      <c r="F28" s="119">
        <v>44562</v>
      </c>
      <c r="G28" s="119">
        <v>44926</v>
      </c>
      <c r="H28" s="183" t="s">
        <v>243</v>
      </c>
      <c r="I28" s="104"/>
    </row>
    <row r="29" spans="1:9" s="90" customFormat="1" ht="154.5" customHeight="1">
      <c r="A29" s="103" t="s">
        <v>150</v>
      </c>
      <c r="B29" s="104" t="s">
        <v>149</v>
      </c>
      <c r="C29" s="184"/>
      <c r="D29" s="119">
        <v>44562</v>
      </c>
      <c r="E29" s="119">
        <v>44926</v>
      </c>
      <c r="F29" s="119">
        <v>44562</v>
      </c>
      <c r="G29" s="119">
        <v>44926</v>
      </c>
      <c r="H29" s="184"/>
      <c r="I29" s="104"/>
    </row>
    <row r="30" spans="1:9" s="90" customFormat="1" ht="187.5" customHeight="1">
      <c r="A30" s="103"/>
      <c r="B30" s="104" t="s">
        <v>151</v>
      </c>
      <c r="C30" s="104" t="s">
        <v>186</v>
      </c>
      <c r="D30" s="119"/>
      <c r="E30" s="124">
        <v>44926</v>
      </c>
      <c r="F30" s="119"/>
      <c r="G30" s="119">
        <v>44926</v>
      </c>
      <c r="H30" s="104" t="s">
        <v>170</v>
      </c>
      <c r="I30" s="104"/>
    </row>
    <row r="31" spans="1:9" s="90" customFormat="1" ht="409.5" customHeight="1">
      <c r="A31" s="103" t="s">
        <v>155</v>
      </c>
      <c r="B31" s="104" t="s">
        <v>152</v>
      </c>
      <c r="C31" s="183" t="s">
        <v>188</v>
      </c>
      <c r="D31" s="119">
        <v>44562</v>
      </c>
      <c r="E31" s="119">
        <v>44926</v>
      </c>
      <c r="F31" s="119">
        <v>44562</v>
      </c>
      <c r="G31" s="119">
        <v>44926</v>
      </c>
      <c r="H31" s="183" t="s">
        <v>239</v>
      </c>
      <c r="I31" s="183"/>
    </row>
    <row r="32" spans="1:9" s="90" customFormat="1" ht="135.75" customHeight="1">
      <c r="A32" s="103" t="s">
        <v>156</v>
      </c>
      <c r="B32" s="104" t="s">
        <v>153</v>
      </c>
      <c r="C32" s="184"/>
      <c r="D32" s="119">
        <v>44562</v>
      </c>
      <c r="E32" s="119">
        <v>44926</v>
      </c>
      <c r="F32" s="119">
        <v>44562</v>
      </c>
      <c r="G32" s="119">
        <v>44926</v>
      </c>
      <c r="H32" s="189"/>
      <c r="I32" s="189"/>
    </row>
    <row r="33" spans="1:9" s="90" customFormat="1" ht="289.5" customHeight="1">
      <c r="A33" s="103"/>
      <c r="B33" s="104" t="s">
        <v>154</v>
      </c>
      <c r="C33" s="104" t="s">
        <v>188</v>
      </c>
      <c r="D33" s="105"/>
      <c r="E33" s="124">
        <v>44926</v>
      </c>
      <c r="F33" s="119"/>
      <c r="G33" s="119">
        <v>44926</v>
      </c>
      <c r="H33" s="184"/>
      <c r="I33" s="184"/>
    </row>
    <row r="34" spans="1:9" s="90" customFormat="1" ht="123" customHeight="1">
      <c r="A34" s="103" t="s">
        <v>244</v>
      </c>
      <c r="B34" s="104" t="s">
        <v>245</v>
      </c>
      <c r="C34" s="110" t="s">
        <v>184</v>
      </c>
      <c r="D34" s="105">
        <v>44562</v>
      </c>
      <c r="E34" s="124">
        <v>44926</v>
      </c>
      <c r="F34" s="119">
        <v>44562</v>
      </c>
      <c r="G34" s="119">
        <v>44926</v>
      </c>
      <c r="H34" s="110" t="s">
        <v>247</v>
      </c>
      <c r="I34" s="110"/>
    </row>
    <row r="35" spans="1:9" s="90" customFormat="1" ht="139.5" customHeight="1">
      <c r="A35" s="103"/>
      <c r="B35" s="104" t="s">
        <v>246</v>
      </c>
      <c r="C35" s="104" t="s">
        <v>188</v>
      </c>
      <c r="D35" s="111"/>
      <c r="E35" s="124">
        <v>44926</v>
      </c>
      <c r="F35" s="119"/>
      <c r="G35" s="119">
        <v>44926</v>
      </c>
      <c r="H35" s="104" t="s">
        <v>248</v>
      </c>
      <c r="I35" s="110"/>
    </row>
    <row r="36" spans="1:9" s="90" customFormat="1" ht="41.25" customHeight="1">
      <c r="A36" s="103"/>
      <c r="B36" s="199" t="s">
        <v>64</v>
      </c>
      <c r="C36" s="200"/>
      <c r="D36" s="200"/>
      <c r="E36" s="200"/>
      <c r="F36" s="200"/>
      <c r="G36" s="200"/>
      <c r="H36" s="201"/>
      <c r="I36" s="104"/>
    </row>
    <row r="37" spans="1:9" s="90" customFormat="1" ht="138" customHeight="1">
      <c r="A37" s="103" t="s">
        <v>28</v>
      </c>
      <c r="B37" s="104" t="s">
        <v>65</v>
      </c>
      <c r="C37" s="183" t="s">
        <v>188</v>
      </c>
      <c r="D37" s="119">
        <v>44562</v>
      </c>
      <c r="E37" s="119">
        <v>44926</v>
      </c>
      <c r="F37" s="119">
        <v>44562</v>
      </c>
      <c r="G37" s="119">
        <v>44926</v>
      </c>
      <c r="H37" s="183" t="s">
        <v>270</v>
      </c>
      <c r="I37" s="205"/>
    </row>
    <row r="38" spans="1:9" s="90" customFormat="1" ht="267.75" customHeight="1">
      <c r="A38" s="108" t="s">
        <v>176</v>
      </c>
      <c r="B38" s="106" t="s">
        <v>157</v>
      </c>
      <c r="C38" s="184"/>
      <c r="D38" s="119">
        <v>44562</v>
      </c>
      <c r="E38" s="119">
        <v>44926</v>
      </c>
      <c r="F38" s="119">
        <v>44562</v>
      </c>
      <c r="G38" s="119">
        <v>44926</v>
      </c>
      <c r="H38" s="189"/>
      <c r="I38" s="193"/>
    </row>
    <row r="39" spans="1:9" s="90" customFormat="1" ht="255.75" customHeight="1">
      <c r="A39" s="190"/>
      <c r="B39" s="183" t="s">
        <v>249</v>
      </c>
      <c r="C39" s="183" t="s">
        <v>188</v>
      </c>
      <c r="D39" s="185"/>
      <c r="E39" s="187" t="s">
        <v>214</v>
      </c>
      <c r="F39" s="185"/>
      <c r="G39" s="187" t="s">
        <v>214</v>
      </c>
      <c r="H39" s="189"/>
      <c r="I39" s="193"/>
    </row>
    <row r="40" spans="1:9" s="90" customFormat="1" ht="105" hidden="1">
      <c r="A40" s="191"/>
      <c r="B40" s="189"/>
      <c r="C40" s="189"/>
      <c r="D40" s="202"/>
      <c r="E40" s="214"/>
      <c r="F40" s="202"/>
      <c r="G40" s="214"/>
      <c r="H40" s="112" t="s">
        <v>269</v>
      </c>
      <c r="I40" s="193"/>
    </row>
    <row r="41" spans="1:9" s="90" customFormat="1" ht="247.5" customHeight="1">
      <c r="A41" s="103" t="s">
        <v>29</v>
      </c>
      <c r="B41" s="104" t="s">
        <v>66</v>
      </c>
      <c r="C41" s="183" t="s">
        <v>190</v>
      </c>
      <c r="D41" s="119">
        <v>44562</v>
      </c>
      <c r="E41" s="119">
        <v>44926</v>
      </c>
      <c r="F41" s="119">
        <v>44562</v>
      </c>
      <c r="G41" s="119">
        <v>44926</v>
      </c>
      <c r="H41" s="104" t="s">
        <v>183</v>
      </c>
      <c r="I41" s="104"/>
    </row>
    <row r="42" spans="1:9" s="90" customFormat="1" ht="295.5" customHeight="1">
      <c r="A42" s="103" t="s">
        <v>139</v>
      </c>
      <c r="B42" s="104" t="s">
        <v>67</v>
      </c>
      <c r="C42" s="184"/>
      <c r="D42" s="119">
        <v>44562</v>
      </c>
      <c r="E42" s="119">
        <v>44926</v>
      </c>
      <c r="F42" s="119">
        <v>44562</v>
      </c>
      <c r="G42" s="119">
        <v>44926</v>
      </c>
      <c r="H42" s="103" t="s">
        <v>183</v>
      </c>
      <c r="I42" s="104"/>
    </row>
    <row r="43" spans="1:9" s="90" customFormat="1" ht="295.5" customHeight="1">
      <c r="A43" s="181"/>
      <c r="B43" s="183" t="s">
        <v>250</v>
      </c>
      <c r="C43" s="183" t="s">
        <v>191</v>
      </c>
      <c r="D43" s="185"/>
      <c r="E43" s="187" t="s">
        <v>214</v>
      </c>
      <c r="F43" s="185"/>
      <c r="G43" s="187" t="s">
        <v>214</v>
      </c>
      <c r="H43" s="183" t="s">
        <v>261</v>
      </c>
      <c r="I43" s="118"/>
    </row>
    <row r="44" spans="1:9" s="90" customFormat="1" ht="133.5" customHeight="1">
      <c r="A44" s="182"/>
      <c r="B44" s="184"/>
      <c r="C44" s="184"/>
      <c r="D44" s="186"/>
      <c r="E44" s="188"/>
      <c r="F44" s="186"/>
      <c r="G44" s="188"/>
      <c r="H44" s="184"/>
      <c r="I44" s="104"/>
    </row>
    <row r="45" spans="1:9" s="90" customFormat="1" ht="409.5" customHeight="1">
      <c r="A45" s="181" t="s">
        <v>30</v>
      </c>
      <c r="B45" s="183" t="s">
        <v>69</v>
      </c>
      <c r="C45" s="183" t="s">
        <v>189</v>
      </c>
      <c r="D45" s="185">
        <v>44562</v>
      </c>
      <c r="E45" s="185">
        <v>44926</v>
      </c>
      <c r="F45" s="185">
        <v>44562</v>
      </c>
      <c r="G45" s="185">
        <v>44926</v>
      </c>
      <c r="H45" s="183" t="s">
        <v>271</v>
      </c>
      <c r="I45" s="106"/>
    </row>
    <row r="46" spans="1:9" s="90" customFormat="1" ht="39.75" customHeight="1">
      <c r="A46" s="182"/>
      <c r="B46" s="184"/>
      <c r="C46" s="184"/>
      <c r="D46" s="186"/>
      <c r="E46" s="186"/>
      <c r="F46" s="186"/>
      <c r="G46" s="186"/>
      <c r="H46" s="184"/>
      <c r="I46" s="117"/>
    </row>
    <row r="47" spans="1:9" s="92" customFormat="1" ht="147" customHeight="1">
      <c r="A47" s="103" t="s">
        <v>144</v>
      </c>
      <c r="B47" s="104" t="s">
        <v>158</v>
      </c>
      <c r="C47" s="183" t="s">
        <v>189</v>
      </c>
      <c r="D47" s="119">
        <v>44562</v>
      </c>
      <c r="E47" s="119">
        <v>44926</v>
      </c>
      <c r="F47" s="119">
        <v>44562</v>
      </c>
      <c r="G47" s="119">
        <v>44926</v>
      </c>
      <c r="H47" s="183" t="s">
        <v>231</v>
      </c>
      <c r="I47" s="183"/>
    </row>
    <row r="48" spans="1:9" s="90" customFormat="1" ht="124.5" customHeight="1">
      <c r="A48" s="109"/>
      <c r="B48" s="110" t="s">
        <v>251</v>
      </c>
      <c r="C48" s="184"/>
      <c r="D48" s="125"/>
      <c r="E48" s="126">
        <v>44926</v>
      </c>
      <c r="F48" s="125"/>
      <c r="G48" s="124">
        <v>44926</v>
      </c>
      <c r="H48" s="184"/>
      <c r="I48" s="184"/>
    </row>
    <row r="49" spans="1:9" s="90" customFormat="1" ht="115.5" customHeight="1">
      <c r="A49" s="190" t="s">
        <v>140</v>
      </c>
      <c r="B49" s="104" t="s">
        <v>68</v>
      </c>
      <c r="C49" s="183" t="s">
        <v>192</v>
      </c>
      <c r="D49" s="119">
        <v>44562</v>
      </c>
      <c r="E49" s="119">
        <v>44926</v>
      </c>
      <c r="F49" s="119">
        <v>44562</v>
      </c>
      <c r="G49" s="119">
        <v>44926</v>
      </c>
      <c r="H49" s="183" t="s">
        <v>263</v>
      </c>
      <c r="I49" s="183"/>
    </row>
    <row r="50" spans="1:9" s="90" customFormat="1" ht="252" customHeight="1">
      <c r="A50" s="192"/>
      <c r="B50" s="104" t="s">
        <v>252</v>
      </c>
      <c r="C50" s="184"/>
      <c r="D50" s="119"/>
      <c r="E50" s="126">
        <v>44926</v>
      </c>
      <c r="F50" s="119"/>
      <c r="G50" s="124"/>
      <c r="H50" s="184"/>
      <c r="I50" s="184"/>
    </row>
    <row r="51" spans="1:9" s="90" customFormat="1" ht="68.25" customHeight="1">
      <c r="A51" s="103"/>
      <c r="B51" s="197" t="s">
        <v>143</v>
      </c>
      <c r="C51" s="197"/>
      <c r="D51" s="197"/>
      <c r="E51" s="197"/>
      <c r="F51" s="197"/>
      <c r="G51" s="197"/>
      <c r="H51" s="197"/>
      <c r="I51" s="197"/>
    </row>
    <row r="52" spans="1:9" s="90" customFormat="1" ht="277.5" customHeight="1">
      <c r="A52" s="103" t="s">
        <v>31</v>
      </c>
      <c r="B52" s="104" t="s">
        <v>73</v>
      </c>
      <c r="C52" s="183" t="s">
        <v>193</v>
      </c>
      <c r="D52" s="119">
        <v>44562</v>
      </c>
      <c r="E52" s="119">
        <v>44926</v>
      </c>
      <c r="F52" s="119">
        <v>44562</v>
      </c>
      <c r="G52" s="119">
        <v>44926</v>
      </c>
      <c r="H52" s="128" t="s">
        <v>171</v>
      </c>
      <c r="I52" s="128"/>
    </row>
    <row r="53" spans="1:9" s="90" customFormat="1" ht="409.5" customHeight="1">
      <c r="A53" s="181" t="s">
        <v>180</v>
      </c>
      <c r="B53" s="183" t="s">
        <v>159</v>
      </c>
      <c r="C53" s="189"/>
      <c r="D53" s="185">
        <v>44562</v>
      </c>
      <c r="E53" s="185">
        <v>44926</v>
      </c>
      <c r="F53" s="185">
        <v>44562</v>
      </c>
      <c r="G53" s="185">
        <v>44926</v>
      </c>
      <c r="H53" s="193"/>
      <c r="I53" s="193"/>
    </row>
    <row r="54" spans="1:9" s="90" customFormat="1" ht="26.25" customHeight="1">
      <c r="A54" s="182"/>
      <c r="B54" s="184"/>
      <c r="C54" s="184"/>
      <c r="D54" s="186"/>
      <c r="E54" s="186"/>
      <c r="F54" s="186"/>
      <c r="G54" s="186"/>
      <c r="H54" s="194"/>
      <c r="I54" s="194"/>
    </row>
    <row r="55" spans="1:9" s="90" customFormat="1" ht="409.5" customHeight="1">
      <c r="A55" s="103"/>
      <c r="B55" s="104" t="s">
        <v>253</v>
      </c>
      <c r="C55" s="104" t="s">
        <v>257</v>
      </c>
      <c r="D55" s="119"/>
      <c r="E55" s="124">
        <v>44926</v>
      </c>
      <c r="F55" s="119"/>
      <c r="G55" s="124">
        <v>44680</v>
      </c>
      <c r="H55" s="104" t="s">
        <v>225</v>
      </c>
      <c r="I55" s="104"/>
    </row>
    <row r="56" spans="1:9" s="90" customFormat="1" ht="408.75" customHeight="1">
      <c r="A56" s="103" t="s">
        <v>179</v>
      </c>
      <c r="B56" s="104" t="s">
        <v>74</v>
      </c>
      <c r="C56" s="104" t="s">
        <v>194</v>
      </c>
      <c r="D56" s="105">
        <v>44562</v>
      </c>
      <c r="E56" s="105">
        <v>44926</v>
      </c>
      <c r="F56" s="105">
        <v>44562</v>
      </c>
      <c r="G56" s="105">
        <v>44926</v>
      </c>
      <c r="H56" s="104" t="s">
        <v>272</v>
      </c>
      <c r="I56" s="104"/>
    </row>
    <row r="57" spans="1:9" s="90" customFormat="1" ht="338.25" customHeight="1">
      <c r="A57" s="190" t="s">
        <v>181</v>
      </c>
      <c r="B57" s="183" t="s">
        <v>75</v>
      </c>
      <c r="C57" s="183" t="s">
        <v>258</v>
      </c>
      <c r="D57" s="119">
        <v>44562</v>
      </c>
      <c r="E57" s="119">
        <v>44926</v>
      </c>
      <c r="F57" s="119">
        <v>44562</v>
      </c>
      <c r="G57" s="119">
        <v>44926</v>
      </c>
      <c r="H57" s="183" t="s">
        <v>259</v>
      </c>
      <c r="I57" s="183"/>
    </row>
    <row r="58" spans="1:9" s="90" customFormat="1" ht="408" customHeight="1">
      <c r="A58" s="192"/>
      <c r="B58" s="184"/>
      <c r="C58" s="184"/>
      <c r="D58" s="119">
        <v>44562</v>
      </c>
      <c r="E58" s="119">
        <v>44926</v>
      </c>
      <c r="F58" s="119">
        <v>44562</v>
      </c>
      <c r="G58" s="119">
        <v>44926</v>
      </c>
      <c r="H58" s="184"/>
      <c r="I58" s="184"/>
    </row>
    <row r="59" spans="1:9" s="90" customFormat="1" ht="409.5" customHeight="1">
      <c r="A59" s="103"/>
      <c r="B59" s="104" t="s">
        <v>254</v>
      </c>
      <c r="C59" s="104" t="s">
        <v>260</v>
      </c>
      <c r="D59" s="119"/>
      <c r="E59" s="121" t="s">
        <v>214</v>
      </c>
      <c r="F59" s="119"/>
      <c r="G59" s="124" t="s">
        <v>214</v>
      </c>
      <c r="H59" s="104" t="s">
        <v>264</v>
      </c>
      <c r="I59" s="104"/>
    </row>
    <row r="60" spans="1:9" s="90" customFormat="1" ht="268.5" customHeight="1">
      <c r="A60" s="103" t="s">
        <v>91</v>
      </c>
      <c r="B60" s="104" t="s">
        <v>71</v>
      </c>
      <c r="C60" s="183" t="s">
        <v>260</v>
      </c>
      <c r="D60" s="119">
        <v>44562</v>
      </c>
      <c r="E60" s="119">
        <v>44926</v>
      </c>
      <c r="F60" s="119">
        <v>44562</v>
      </c>
      <c r="G60" s="119">
        <v>44926</v>
      </c>
      <c r="H60" s="183" t="s">
        <v>265</v>
      </c>
      <c r="I60" s="190"/>
    </row>
    <row r="61" spans="1:9" s="90" customFormat="1" ht="249" customHeight="1">
      <c r="A61" s="103" t="s">
        <v>124</v>
      </c>
      <c r="B61" s="104" t="s">
        <v>72</v>
      </c>
      <c r="C61" s="184"/>
      <c r="D61" s="119">
        <v>44562</v>
      </c>
      <c r="E61" s="119">
        <v>44926</v>
      </c>
      <c r="F61" s="119">
        <v>44562</v>
      </c>
      <c r="G61" s="119">
        <v>44926</v>
      </c>
      <c r="H61" s="184"/>
      <c r="I61" s="192"/>
    </row>
    <row r="62" spans="1:9" s="90" customFormat="1" ht="383.25" customHeight="1">
      <c r="A62" s="103"/>
      <c r="B62" s="104" t="s">
        <v>255</v>
      </c>
      <c r="C62" s="104" t="s">
        <v>195</v>
      </c>
      <c r="D62" s="119"/>
      <c r="E62" s="124">
        <v>44926</v>
      </c>
      <c r="F62" s="119"/>
      <c r="G62" s="124">
        <v>44926</v>
      </c>
      <c r="H62" s="104" t="s">
        <v>226</v>
      </c>
      <c r="I62" s="103"/>
    </row>
    <row r="63" spans="1:9" s="90" customFormat="1" ht="195" customHeight="1">
      <c r="A63" s="103" t="s">
        <v>92</v>
      </c>
      <c r="B63" s="104" t="s">
        <v>76</v>
      </c>
      <c r="C63" s="183" t="s">
        <v>196</v>
      </c>
      <c r="D63" s="119">
        <v>44562</v>
      </c>
      <c r="E63" s="119">
        <v>44926</v>
      </c>
      <c r="F63" s="119">
        <v>44562</v>
      </c>
      <c r="G63" s="119">
        <v>44926</v>
      </c>
      <c r="H63" s="183" t="s">
        <v>266</v>
      </c>
      <c r="I63" s="190"/>
    </row>
    <row r="64" spans="1:9" s="90" customFormat="1" ht="213.75" customHeight="1">
      <c r="A64" s="103" t="s">
        <v>161</v>
      </c>
      <c r="B64" s="104" t="s">
        <v>160</v>
      </c>
      <c r="C64" s="189"/>
      <c r="D64" s="119">
        <v>44562</v>
      </c>
      <c r="E64" s="119">
        <v>44926</v>
      </c>
      <c r="F64" s="119">
        <v>44562</v>
      </c>
      <c r="G64" s="119">
        <v>44926</v>
      </c>
      <c r="H64" s="189"/>
      <c r="I64" s="191"/>
    </row>
    <row r="65" spans="1:9" s="90" customFormat="1" ht="309" customHeight="1">
      <c r="A65" s="103"/>
      <c r="B65" s="104" t="s">
        <v>256</v>
      </c>
      <c r="C65" s="184"/>
      <c r="D65" s="119"/>
      <c r="E65" s="121" t="s">
        <v>214</v>
      </c>
      <c r="F65" s="119"/>
      <c r="G65" s="121" t="s">
        <v>214</v>
      </c>
      <c r="H65" s="184"/>
      <c r="I65" s="192"/>
    </row>
    <row r="66" spans="1:9" s="90" customFormat="1" ht="88.5" customHeight="1">
      <c r="A66" s="116"/>
      <c r="B66" s="197" t="s">
        <v>77</v>
      </c>
      <c r="C66" s="197"/>
      <c r="D66" s="197"/>
      <c r="E66" s="197"/>
      <c r="F66" s="197"/>
      <c r="G66" s="197"/>
      <c r="H66" s="197"/>
      <c r="I66" s="116"/>
    </row>
    <row r="67" spans="1:9" s="90" customFormat="1" ht="164.25" customHeight="1">
      <c r="A67" s="116" t="s">
        <v>52</v>
      </c>
      <c r="B67" s="115" t="s">
        <v>78</v>
      </c>
      <c r="C67" s="115" t="s">
        <v>268</v>
      </c>
      <c r="D67" s="119">
        <v>44562</v>
      </c>
      <c r="E67" s="119">
        <v>44926</v>
      </c>
      <c r="F67" s="119">
        <v>44562</v>
      </c>
      <c r="G67" s="119">
        <v>44926</v>
      </c>
      <c r="H67" s="115"/>
      <c r="I67" s="116"/>
    </row>
    <row r="68" spans="1:9" s="90" customFormat="1" ht="134.25" customHeight="1">
      <c r="A68" s="129"/>
      <c r="B68" s="130"/>
      <c r="C68" s="130"/>
      <c r="D68" s="131"/>
      <c r="E68" s="131"/>
      <c r="F68" s="131"/>
      <c r="G68" s="131"/>
      <c r="H68" s="130"/>
      <c r="I68" s="129"/>
    </row>
    <row r="69" spans="1:9" ht="93.75" customHeight="1">
      <c r="A69" s="132"/>
      <c r="B69" s="212" t="s">
        <v>116</v>
      </c>
      <c r="C69" s="212"/>
      <c r="D69" s="212"/>
      <c r="E69" s="133"/>
      <c r="F69" s="133"/>
      <c r="G69" s="133"/>
      <c r="H69" s="213" t="s">
        <v>115</v>
      </c>
      <c r="I69" s="213"/>
    </row>
    <row r="70" spans="1:9">
      <c r="A70" s="84"/>
      <c r="B70" s="93"/>
      <c r="C70" s="93"/>
      <c r="D70" s="94"/>
      <c r="E70" s="94"/>
      <c r="F70" s="94"/>
      <c r="G70" s="94"/>
      <c r="H70" s="93"/>
      <c r="I70" s="84"/>
    </row>
    <row r="71" spans="1:9" ht="54" customHeight="1">
      <c r="A71" s="84"/>
      <c r="B71" s="93"/>
      <c r="C71" s="93"/>
      <c r="D71" s="94"/>
      <c r="E71" s="94"/>
      <c r="F71" s="94"/>
      <c r="G71" s="94"/>
      <c r="H71" s="93"/>
      <c r="I71" s="84"/>
    </row>
    <row r="72" spans="1:9" ht="93" customHeight="1">
      <c r="A72" s="84"/>
      <c r="B72" s="114"/>
      <c r="C72" s="114"/>
      <c r="D72" s="94"/>
      <c r="E72" s="94"/>
      <c r="F72" s="94"/>
      <c r="G72" s="94"/>
      <c r="H72" s="84"/>
      <c r="I72" s="84"/>
    </row>
    <row r="73" spans="1:9" ht="130.5" customHeight="1">
      <c r="A73" s="84"/>
      <c r="B73" s="114"/>
      <c r="C73" s="114"/>
      <c r="D73" s="94"/>
      <c r="E73" s="94"/>
      <c r="F73" s="94"/>
      <c r="G73" s="94"/>
      <c r="H73" s="114"/>
      <c r="I73" s="84"/>
    </row>
    <row r="74" spans="1:9" ht="129.75" customHeight="1">
      <c r="A74" s="84"/>
      <c r="B74" s="114"/>
      <c r="C74" s="114"/>
      <c r="D74" s="94"/>
      <c r="E74" s="94"/>
      <c r="F74" s="94"/>
      <c r="G74" s="94"/>
      <c r="H74" s="114"/>
      <c r="I74" s="84"/>
    </row>
    <row r="75" spans="1:9" ht="119.25" customHeight="1">
      <c r="A75" s="84"/>
      <c r="B75" s="114"/>
      <c r="C75" s="114"/>
      <c r="D75" s="94"/>
      <c r="E75" s="94"/>
      <c r="F75" s="94"/>
      <c r="G75" s="94"/>
      <c r="H75" s="114"/>
      <c r="I75" s="84"/>
    </row>
    <row r="76" spans="1:9" ht="150" customHeight="1">
      <c r="A76" s="84"/>
      <c r="B76" s="114"/>
      <c r="C76" s="114"/>
      <c r="D76" s="94"/>
      <c r="E76" s="94"/>
      <c r="F76" s="94"/>
      <c r="G76" s="94"/>
      <c r="H76" s="114"/>
      <c r="I76" s="84"/>
    </row>
    <row r="77" spans="1:9" ht="183.75" customHeight="1">
      <c r="A77" s="84"/>
      <c r="B77" s="114"/>
      <c r="C77" s="114"/>
      <c r="D77" s="94"/>
      <c r="E77" s="94"/>
      <c r="F77" s="94"/>
      <c r="G77" s="94"/>
      <c r="H77" s="114"/>
      <c r="I77" s="84"/>
    </row>
    <row r="78" spans="1:9">
      <c r="A78" s="84"/>
      <c r="B78" s="114"/>
      <c r="C78" s="114"/>
      <c r="D78" s="94"/>
      <c r="E78" s="94"/>
      <c r="F78" s="94"/>
      <c r="G78" s="94"/>
      <c r="H78" s="114"/>
      <c r="I78" s="84"/>
    </row>
    <row r="79" spans="1:9" ht="207.75" customHeight="1">
      <c r="A79" s="84"/>
      <c r="B79" s="114"/>
      <c r="C79" s="114"/>
      <c r="D79" s="94"/>
      <c r="E79" s="94"/>
      <c r="F79" s="94"/>
      <c r="G79" s="94"/>
      <c r="H79" s="114"/>
      <c r="I79" s="84"/>
    </row>
    <row r="80" spans="1:9" ht="40.5" customHeight="1">
      <c r="A80" s="195"/>
      <c r="B80" s="195"/>
      <c r="C80" s="195"/>
      <c r="D80" s="195"/>
      <c r="E80" s="195"/>
      <c r="F80" s="195"/>
      <c r="G80" s="195"/>
      <c r="H80" s="195"/>
      <c r="I80" s="195"/>
    </row>
    <row r="81" spans="1:9" ht="138" customHeight="1">
      <c r="A81" s="114"/>
      <c r="B81" s="114"/>
      <c r="C81" s="114"/>
      <c r="D81" s="94"/>
      <c r="E81" s="94"/>
      <c r="F81" s="94"/>
      <c r="G81" s="94"/>
      <c r="H81" s="84"/>
      <c r="I81" s="85"/>
    </row>
    <row r="82" spans="1:9">
      <c r="A82" s="87"/>
      <c r="B82" s="87"/>
      <c r="C82" s="87"/>
      <c r="D82" s="87"/>
      <c r="E82" s="87"/>
      <c r="F82" s="87"/>
      <c r="G82" s="95"/>
      <c r="H82" s="87"/>
      <c r="I82" s="127"/>
    </row>
    <row r="83" spans="1:9" ht="87" customHeight="1">
      <c r="A83" s="82"/>
      <c r="B83" s="82"/>
      <c r="C83" s="82"/>
      <c r="D83" s="82"/>
      <c r="E83" s="82"/>
      <c r="F83" s="82"/>
      <c r="G83" s="88"/>
      <c r="H83" s="82"/>
      <c r="I83" s="97"/>
    </row>
    <row r="84" spans="1:9">
      <c r="A84" s="82"/>
      <c r="B84" s="82"/>
      <c r="C84" s="82"/>
      <c r="D84" s="83"/>
      <c r="E84" s="83"/>
      <c r="F84" s="83"/>
      <c r="G84" s="98"/>
      <c r="H84" s="82"/>
      <c r="I84" s="97"/>
    </row>
    <row r="85" spans="1:9" ht="141.75" customHeight="1">
      <c r="A85" s="82"/>
      <c r="B85" s="82"/>
      <c r="C85" s="88"/>
      <c r="D85" s="86"/>
      <c r="E85" s="86"/>
      <c r="F85" s="86"/>
      <c r="G85" s="96"/>
      <c r="H85" s="82"/>
      <c r="I85" s="97"/>
    </row>
    <row r="86" spans="1:9" ht="68.25" customHeight="1">
      <c r="A86" s="82"/>
      <c r="B86" s="82"/>
      <c r="C86" s="82"/>
      <c r="D86" s="87"/>
      <c r="E86" s="87"/>
      <c r="F86" s="87"/>
      <c r="G86" s="95"/>
      <c r="H86" s="82"/>
      <c r="I86" s="97"/>
    </row>
    <row r="87" spans="1:9" ht="15" customHeight="1">
      <c r="A87" s="195"/>
      <c r="B87" s="196"/>
      <c r="C87" s="196"/>
      <c r="D87" s="196"/>
      <c r="E87" s="196"/>
      <c r="F87" s="196"/>
      <c r="G87" s="196"/>
      <c r="H87" s="195"/>
      <c r="I87" s="195"/>
    </row>
    <row r="88" spans="1:9">
      <c r="A88" s="93"/>
      <c r="B88" s="93"/>
      <c r="C88" s="93"/>
      <c r="D88" s="85"/>
      <c r="E88" s="85"/>
      <c r="F88" s="85"/>
      <c r="G88" s="85"/>
      <c r="H88" s="85"/>
      <c r="I88" s="85"/>
    </row>
    <row r="89" spans="1:9">
      <c r="A89" s="93"/>
      <c r="B89" s="93"/>
      <c r="C89" s="93"/>
      <c r="D89" s="85"/>
      <c r="E89" s="85"/>
      <c r="F89" s="85"/>
      <c r="G89" s="85"/>
      <c r="H89" s="85"/>
      <c r="I89" s="85"/>
    </row>
    <row r="90" spans="1:9">
      <c r="A90" s="93"/>
      <c r="B90" s="93"/>
      <c r="C90" s="93"/>
      <c r="D90" s="85"/>
      <c r="E90" s="85"/>
      <c r="F90" s="85"/>
      <c r="G90" s="85"/>
      <c r="H90" s="85"/>
      <c r="I90" s="85"/>
    </row>
    <row r="91" spans="1:9">
      <c r="A91" s="93"/>
      <c r="B91" s="93"/>
      <c r="C91" s="93"/>
      <c r="D91" s="85"/>
      <c r="E91" s="85"/>
      <c r="F91" s="85"/>
      <c r="G91" s="85"/>
      <c r="H91" s="85"/>
      <c r="I91" s="85"/>
    </row>
  </sheetData>
  <mergeCells count="88">
    <mergeCell ref="A45:A46"/>
    <mergeCell ref="H1:I1"/>
    <mergeCell ref="B69:D69"/>
    <mergeCell ref="H69:I69"/>
    <mergeCell ref="H60:H61"/>
    <mergeCell ref="E39:E40"/>
    <mergeCell ref="F39:F40"/>
    <mergeCell ref="G39:G40"/>
    <mergeCell ref="H63:H65"/>
    <mergeCell ref="I60:I61"/>
    <mergeCell ref="H57:H58"/>
    <mergeCell ref="H31:H33"/>
    <mergeCell ref="I31:I33"/>
    <mergeCell ref="H16:H17"/>
    <mergeCell ref="C41:C42"/>
    <mergeCell ref="C47:C48"/>
    <mergeCell ref="I37:I40"/>
    <mergeCell ref="A80:I80"/>
    <mergeCell ref="A19:A20"/>
    <mergeCell ref="A2:I2"/>
    <mergeCell ref="D3:E3"/>
    <mergeCell ref="C3:C4"/>
    <mergeCell ref="B3:B4"/>
    <mergeCell ref="A3:A4"/>
    <mergeCell ref="F3:G3"/>
    <mergeCell ref="I3:I4"/>
    <mergeCell ref="I8:I9"/>
    <mergeCell ref="H28:H29"/>
    <mergeCell ref="C31:C32"/>
    <mergeCell ref="C37:C38"/>
    <mergeCell ref="H49:H50"/>
    <mergeCell ref="H47:H48"/>
    <mergeCell ref="I47:I48"/>
    <mergeCell ref="A87:I87"/>
    <mergeCell ref="A6:I6"/>
    <mergeCell ref="B51:I51"/>
    <mergeCell ref="B66:H66"/>
    <mergeCell ref="A11:A12"/>
    <mergeCell ref="H11:H12"/>
    <mergeCell ref="A7:I7"/>
    <mergeCell ref="B36:H36"/>
    <mergeCell ref="B19:B20"/>
    <mergeCell ref="C19:C20"/>
    <mergeCell ref="A39:A40"/>
    <mergeCell ref="B39:B40"/>
    <mergeCell ref="C39:C40"/>
    <mergeCell ref="D39:D40"/>
    <mergeCell ref="H8:H9"/>
    <mergeCell ref="H22:H23"/>
    <mergeCell ref="H19:H21"/>
    <mergeCell ref="C60:C61"/>
    <mergeCell ref="C22:C23"/>
    <mergeCell ref="C25:C26"/>
    <mergeCell ref="C28:C29"/>
    <mergeCell ref="H37:H39"/>
    <mergeCell ref="H45:H46"/>
    <mergeCell ref="G45:G46"/>
    <mergeCell ref="F43:F44"/>
    <mergeCell ref="G43:G44"/>
    <mergeCell ref="H43:H44"/>
    <mergeCell ref="C52:C54"/>
    <mergeCell ref="D53:D54"/>
    <mergeCell ref="E53:E54"/>
    <mergeCell ref="F53:F54"/>
    <mergeCell ref="G53:G54"/>
    <mergeCell ref="C63:C65"/>
    <mergeCell ref="I63:I65"/>
    <mergeCell ref="A49:A50"/>
    <mergeCell ref="I49:I50"/>
    <mergeCell ref="I57:I58"/>
    <mergeCell ref="A57:A58"/>
    <mergeCell ref="B57:B58"/>
    <mergeCell ref="C57:C58"/>
    <mergeCell ref="I53:I54"/>
    <mergeCell ref="B53:B54"/>
    <mergeCell ref="A53:A54"/>
    <mergeCell ref="H53:H54"/>
    <mergeCell ref="C49:C50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</mergeCells>
  <printOptions horizontalCentered="1" verticalCentered="1"/>
  <pageMargins left="0.27559055118110237" right="0.23622047244094491" top="0.31496062992125984" bottom="0.39370078740157483" header="0.31496062992125984" footer="0.31496062992125984"/>
  <pageSetup paperSize="9" scale="30" orientation="landscape" r:id="rId1"/>
  <rowBreaks count="2" manualBreakCount="2">
    <brk id="61" max="8" man="1"/>
    <brk id="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topLeftCell="A4" workbookViewId="0">
      <selection activeCell="D20" sqref="D20"/>
    </sheetView>
  </sheetViews>
  <sheetFormatPr defaultRowHeight="15.75"/>
  <cols>
    <col min="1" max="1" width="17.5703125" style="16" customWidth="1"/>
    <col min="2" max="2" width="36.28515625" style="16" customWidth="1"/>
    <col min="3" max="3" width="21.28515625" style="16" customWidth="1"/>
    <col min="4" max="4" width="41.7109375" style="16" customWidth="1"/>
    <col min="5" max="16384" width="9.140625" style="16"/>
  </cols>
  <sheetData>
    <row r="2" spans="1:4">
      <c r="A2" s="3"/>
      <c r="B2" s="3"/>
      <c r="C2" s="2"/>
    </row>
    <row r="3" spans="1:4">
      <c r="A3" s="3"/>
      <c r="B3" s="3"/>
      <c r="C3" s="2"/>
    </row>
    <row r="4" spans="1:4">
      <c r="A4" s="3"/>
      <c r="B4" s="3"/>
      <c r="C4" s="3"/>
    </row>
    <row r="5" spans="1:4">
      <c r="B5" s="17"/>
      <c r="C5" s="18"/>
      <c r="D5" s="3"/>
    </row>
    <row r="6" spans="1:4">
      <c r="B6" s="19"/>
      <c r="C6" s="19"/>
      <c r="D6" s="19"/>
    </row>
    <row r="7" spans="1:4">
      <c r="B7" s="3"/>
      <c r="C7" s="3"/>
      <c r="D7" s="2"/>
    </row>
    <row r="8" spans="1:4">
      <c r="B8" s="3"/>
      <c r="C8" s="3"/>
      <c r="D8" s="2"/>
    </row>
    <row r="9" spans="1:4">
      <c r="B9" s="3"/>
      <c r="C9" s="3"/>
      <c r="D9" s="3"/>
    </row>
    <row r="13" spans="1:4">
      <c r="B13" s="17"/>
      <c r="C13" s="3"/>
      <c r="D13" s="3"/>
    </row>
    <row r="14" spans="1:4">
      <c r="B14" s="3"/>
      <c r="C14" s="3"/>
      <c r="D14" s="2"/>
    </row>
    <row r="15" spans="1:4">
      <c r="B15" s="3"/>
      <c r="C15" s="3"/>
      <c r="D15" s="3"/>
    </row>
    <row r="16" spans="1:4">
      <c r="B16" s="3"/>
      <c r="C16" s="3"/>
      <c r="D16" s="3"/>
    </row>
    <row r="23" spans="2:4">
      <c r="B23" s="215"/>
      <c r="C23" s="216"/>
      <c r="D23" s="216"/>
    </row>
    <row r="24" spans="2:4">
      <c r="B24" s="215"/>
      <c r="C24" s="216"/>
      <c r="D24" s="216"/>
    </row>
    <row r="25" spans="2:4">
      <c r="B25" s="215"/>
      <c r="C25" s="216"/>
      <c r="D25" s="216"/>
    </row>
    <row r="26" spans="2:4">
      <c r="B26" s="215"/>
      <c r="C26" s="216"/>
      <c r="D26" s="216"/>
    </row>
    <row r="27" spans="2:4">
      <c r="B27" s="215"/>
      <c r="C27" s="216"/>
      <c r="D27" s="216"/>
    </row>
    <row r="28" spans="2:4">
      <c r="B28" s="1"/>
      <c r="C28" s="1"/>
      <c r="D28" s="1"/>
    </row>
    <row r="29" spans="2:4">
      <c r="B29" s="3"/>
      <c r="C29" s="3"/>
      <c r="D29" s="2"/>
    </row>
    <row r="31" spans="2:4">
      <c r="B31" s="1"/>
      <c r="C31" s="1"/>
      <c r="D31" s="1"/>
    </row>
  </sheetData>
  <mergeCells count="3">
    <mergeCell ref="B23:B27"/>
    <mergeCell ref="C23:C27"/>
    <mergeCell ref="D23:D2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Лист3!OLE_LINK1</vt:lpstr>
      <vt:lpstr>Лист4!OLE_LINK5</vt:lpstr>
      <vt:lpstr>Лист4!OLE_LINK7</vt:lpstr>
      <vt:lpstr>Лист4!OLE_LINK9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2023-04-10T13:09:06Z</dcterms:modified>
</cp:coreProperties>
</file>