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OLE_LINK1" localSheetId="2">Лист3!$D$2</definedName>
    <definedName name="OLE_LINK5" localSheetId="3">Лист4!$A$1</definedName>
    <definedName name="OLE_LINK7" localSheetId="3">Лист4!$J$2</definedName>
    <definedName name="OLE_LINK9" localSheetId="3">Лист4!$A$6</definedName>
  </definedNames>
  <calcPr calcId="125725"/>
</workbook>
</file>

<file path=xl/calcChain.xml><?xml version="1.0" encoding="utf-8"?>
<calcChain xmlns="http://schemas.openxmlformats.org/spreadsheetml/2006/main">
  <c r="I15" i="1"/>
  <c r="I8"/>
  <c r="F41" i="2"/>
  <c r="F40"/>
  <c r="E39"/>
  <c r="E38"/>
  <c r="F31"/>
  <c r="F14"/>
  <c r="E14"/>
  <c r="D14"/>
  <c r="F30"/>
  <c r="E30"/>
  <c r="E21"/>
  <c r="F21"/>
  <c r="F9"/>
  <c r="E9"/>
  <c r="F4"/>
  <c r="E4"/>
  <c r="H13" i="1"/>
  <c r="H14"/>
  <c r="G16"/>
  <c r="G15"/>
  <c r="G14"/>
  <c r="G13"/>
  <c r="I12"/>
  <c r="H12"/>
  <c r="H11"/>
  <c r="G12"/>
  <c r="G11"/>
  <c r="G10"/>
  <c r="G9"/>
  <c r="G8"/>
  <c r="G7"/>
  <c r="G6"/>
  <c r="G5"/>
  <c r="I16"/>
  <c r="I11"/>
  <c r="I10"/>
  <c r="H10"/>
  <c r="H8"/>
  <c r="H7"/>
  <c r="I7"/>
  <c r="I6"/>
  <c r="I5"/>
  <c r="H6"/>
  <c r="H5"/>
</calcChain>
</file>

<file path=xl/sharedStrings.xml><?xml version="1.0" encoding="utf-8"?>
<sst xmlns="http://schemas.openxmlformats.org/spreadsheetml/2006/main" count="295" uniqueCount="176">
  <si>
    <t>№ п/п</t>
  </si>
  <si>
    <t>Наименование программы, подпрограммы программы, основного мероприятия подпрограммы программы</t>
  </si>
  <si>
    <t>Ответственный исполнитель, соисполнители программы</t>
  </si>
  <si>
    <t>Целевая статья расходов</t>
  </si>
  <si>
    <t xml:space="preserve">Расходы за отчетный год 
(тыс. рублей)
</t>
  </si>
  <si>
    <t>Программа</t>
  </si>
  <si>
    <t>Подпрограмма</t>
  </si>
  <si>
    <t>Направление расходов</t>
  </si>
  <si>
    <t>Сводная бюджетная роспись, план на  1 января отчетного года</t>
  </si>
  <si>
    <t>Сводная бюджетная роспись на  отчетную дату *</t>
  </si>
  <si>
    <t>кассовое исполнение</t>
  </si>
  <si>
    <t>Муниципальная программа «Повышение открытости и эффективности деятельности администрации города Пятигорска» всего</t>
  </si>
  <si>
    <t>Администрация города Пятигорска</t>
  </si>
  <si>
    <t>Подпрограмма 1 «Повышение открытости и эффективности деятельности отраслевых  (функциональных) органов (структурных подразделений) администрации города Пятигорска и противодействие коррупции», всего</t>
  </si>
  <si>
    <t>Подпрограмма 2 «Снижение административных барьеров, оптимизация и повышение качества предоставления государственных и муниципальных услуг в городе-курорте Пятигорске», всего</t>
  </si>
  <si>
    <t>1.</t>
  </si>
  <si>
    <t>1.1.</t>
  </si>
  <si>
    <t>2.</t>
  </si>
  <si>
    <t xml:space="preserve">ОТЧЕТ 
об использовании средств бюджета города-курорта Пятигорска на реализацию муниципальной программы
</t>
  </si>
  <si>
    <t>Наименование программы, подпрограммы программы,  основного мероприятия</t>
  </si>
  <si>
    <t>Источники ресурсного обеспечения</t>
  </si>
  <si>
    <t>Оценка расходов *</t>
  </si>
  <si>
    <t>Сводная бюджетная роспись на 31 декабря отчетного года</t>
  </si>
  <si>
    <t>Кассовое исполнение</t>
  </si>
  <si>
    <t>ИНФОРМАЦИЯ 
о расходах федерального бюджета, бюджета Ставропольского края, бюджета города-курорта Пятигорска, иных источников финансирования на реализацию целей муниципальной программы города-курорта Пятигорска</t>
  </si>
  <si>
    <t>федеральный бюджет</t>
  </si>
  <si>
    <t>бюджет Ставропольского края (далее – краевой бюджет)</t>
  </si>
  <si>
    <t>бюджет города-курорта Пятигорска (далее – бюджет города)</t>
  </si>
  <si>
    <t>иные источники финансирования</t>
  </si>
  <si>
    <t>краевой бюджет</t>
  </si>
  <si>
    <t>бюджет города</t>
  </si>
  <si>
    <t>*  В соответствии с муниципальной программой города-курорта Пятигорска.</t>
  </si>
  <si>
    <t xml:space="preserve">СВЕДЕНИЯ 
о достижении значений целевых индикаторов и показателей муниципальной программы города-курорта Пятигорска
</t>
  </si>
  <si>
    <t>№ п\п</t>
  </si>
  <si>
    <t xml:space="preserve">Наименование целевого индикатора, показателя программы, подпрограммы 
программы
</t>
  </si>
  <si>
    <t xml:space="preserve">Единица  
измерения
</t>
  </si>
  <si>
    <t>Значения целевого индикатора, показателя программы, подпрограммы программы</t>
  </si>
  <si>
    <t>план</t>
  </si>
  <si>
    <t>фактическое значение на конец года</t>
  </si>
  <si>
    <t>Обоснование отклонений значений показателя (индикатора) на конец отчетного года (при наличии)</t>
  </si>
  <si>
    <t xml:space="preserve">I. Муниципальная программа города-курорта Пятигорска «Повышение открытости и эффективности деятельности администрации города Пятигорска»              </t>
  </si>
  <si>
    <t>II. Подпрограмма 1 «Повышение открытости и эффективности деятельности отраслевых  (функциональных) органов (структурных подразделений) администрации города Пятигорска и противодействие коррупции»</t>
  </si>
  <si>
    <t>2.1.</t>
  </si>
  <si>
    <t>Удовлетворенность населения деятельностью администрации города Пятигорска</t>
  </si>
  <si>
    <t>Количество муниципальных нормативных правовых актов города–курорта Пятигорска, официально опубликованных в СМИ;</t>
  </si>
  <si>
    <t>Объем архивного фонда</t>
  </si>
  <si>
    <t>Показатель обеспеченности аппаратно-программного комплекса, бесперебойной работы сети в администрации города Пятигорска, в том числе с доступом к сети «Интернет»</t>
  </si>
  <si>
    <t>Доля проектов муниципальных нормативных правовых актов города вынесенных на общественное обсуждение в информационно-телекоммуникационной сети "Интернет"</t>
  </si>
  <si>
    <t>2.2.</t>
  </si>
  <si>
    <t>2.3.</t>
  </si>
  <si>
    <t>2.4.</t>
  </si>
  <si>
    <t>2.5.</t>
  </si>
  <si>
    <t>III. Подпрограмма 2 «Снижение административных барьеров, оптимизация и повышение качества предоставления государственных и муниципальных услуг в городе-курорте Пятигорске»</t>
  </si>
  <si>
    <t>Увеличение числа заявителей на предоставление государственных и муниципальных услуг на базе МФЦ</t>
  </si>
  <si>
    <t>Доля муниципальных услуг предоставляемых в МФЦ от общего количества муниципальных услуг предоставляемых органами местного самоуправления</t>
  </si>
  <si>
    <t>3.1.</t>
  </si>
  <si>
    <t>3.2.</t>
  </si>
  <si>
    <t xml:space="preserve">СВЕДЕНИЯ 
о степени выполнения основных мероприятий подпрограмм 
муниципальной программы города-курорта Пятигорска
</t>
  </si>
  <si>
    <t>Наименование  основного мероприятия подпрограммы муниципальной программы города-курорта Пятигорска</t>
  </si>
  <si>
    <t>Ответственный исполнитель</t>
  </si>
  <si>
    <t>Плановый срок</t>
  </si>
  <si>
    <t>начала реализации</t>
  </si>
  <si>
    <t>окончания реализации</t>
  </si>
  <si>
    <t>Фактический срок</t>
  </si>
  <si>
    <t>запланированные</t>
  </si>
  <si>
    <t>достигнутые</t>
  </si>
  <si>
    <t>Результаты</t>
  </si>
  <si>
    <t>Проблемы, возникшие в ходе реализации мероприятия*</t>
  </si>
  <si>
    <t xml:space="preserve">Муниципальная программа города-курорта Пятигорска «Повышение открытости и эффективности деятельности администрации города Пятигорска»              </t>
  </si>
  <si>
    <t>1. Подпрограмма 1 «Повышение открытости и эффективности деятельности отраслевых  (функциональных) органов (структурных подразделений) администрации города Пятигорска и противодействие коррупции»</t>
  </si>
  <si>
    <t>Информирование населения о деятельности администрации города Пятигорска и о реализации приоритетных направлений социально-экономического развития;</t>
  </si>
  <si>
    <t>1.5.</t>
  </si>
  <si>
    <t>1.6.</t>
  </si>
  <si>
    <t>Разработка, утверждение и актуализация в соответствии с действующим законодательством Российской Федерации административных регламентов предоставления муниципальных услуг (функций);</t>
  </si>
  <si>
    <t>Официальное опубликование муниципальных нормативных правовых актов города-курорта Пятигорска</t>
  </si>
  <si>
    <t>* Для годового отчета - 31 декабря отчетного финансового года.</t>
  </si>
  <si>
    <t>Формирование, содержание и использование Архивного фонда Ставропольского края</t>
  </si>
  <si>
    <t>%</t>
  </si>
  <si>
    <t>единица</t>
  </si>
  <si>
    <t>Обеспечение деятельности (оказание услуг) уполномоченного многофункционального центра  предоставления государственных и муниципальных услуг</t>
  </si>
  <si>
    <t xml:space="preserve">Обеспечение максимально полного 
доступа граждан к информации о деятельности администрации города Пятигорска и эффективного использования 
информации, полученной гражданами, для реализации своих прав и свобод.
</t>
  </si>
  <si>
    <t>Выполняется в полном объеме</t>
  </si>
  <si>
    <t>0000</t>
  </si>
  <si>
    <t>Освещение в средствах массовой информации сведений о деятельности администрации города Пятигорска и о борьбе с коррупцией на территории города-курорта Пятигорска</t>
  </si>
  <si>
    <t xml:space="preserve">Основное мероприятие: 
Развитие и укрепление материально-технической базы администрации города Пятигорска 
</t>
  </si>
  <si>
    <t xml:space="preserve">Основное мероприятие: 
Организация комплектования, хранения, учета и использования архивных документов 
</t>
  </si>
  <si>
    <t xml:space="preserve">Основное мероприятие
Освещение сведений о борьбе с коррупцией на территории города-курорта Пятигорска»
</t>
  </si>
  <si>
    <t>Основное мероприятие  Освещение деятельности администрации города Пятигорска и основных событий общественно-политической жизни города-курорта Пятигорска»</t>
  </si>
  <si>
    <t xml:space="preserve">Основное мероприятие
Повышение доступности государственных и муниципальных услуг, предоставляемых по принципу «одного окна»
</t>
  </si>
  <si>
    <t>Подпрограмма 3.  «Развитие   муниципальной   службы»</t>
  </si>
  <si>
    <t xml:space="preserve">Основное мероприятие Профессиональная переподготовка и повышение квалификации специалистов отраслевых (функциональных) органов (структурных подразделений) администрации города Пятигорска </t>
  </si>
  <si>
    <t>Подпрограмма «Обеспечение реализации программы «Повышение открытости и эффективности деятельности администрации города Пятигорска» и общепрограммные мероприятия»</t>
  </si>
  <si>
    <t xml:space="preserve">Основное мероприятие 
«Обеспечение реализации Программы»
</t>
  </si>
  <si>
    <t>отчетный год 2017</t>
  </si>
  <si>
    <t>Доля муниципальных услуг, предоставляемых органами местного самоуправления города Пятигорска, предоставление которых переведено в электронный вид</t>
  </si>
  <si>
    <t>IV. Подпрограмма 3 «Развитие   муниципальной   службы   в  администрации  города  Пятигорска»</t>
  </si>
  <si>
    <t>Количество муниципальных служащих прошедших курсы профессиональной подготовки и повышения квалификации</t>
  </si>
  <si>
    <t>Развитие и укрепление материально-технической базы администрации города Пятигорска</t>
  </si>
  <si>
    <t>Организация комплектования, хранения учета и использования архивных документов</t>
  </si>
  <si>
    <t>бюжет города</t>
  </si>
  <si>
    <t>Освещение деятельности администрации города Пятигорска и основных событий общественно-политической жизни города-курорта Пятигорска</t>
  </si>
  <si>
    <t>Повышение доступности государственных и муниципальных услуг. предоставляемых по принципу «одного окна»</t>
  </si>
  <si>
    <t>Подпрограмма 3 «Развитие   муниципальной   службы»</t>
  </si>
  <si>
    <t>Организация профессиональной переподготовки и повышения квалификации работников учреждений;</t>
  </si>
  <si>
    <t>Подпрограмма 4 «Обеспечение реализации программы и общепрограммные мероприятия»</t>
  </si>
  <si>
    <t>Основные мероприятия «Обеспечение реализации программы»</t>
  </si>
  <si>
    <t xml:space="preserve">Контрольное событие 1: 
Освещение в средствах массовой информации сведений о деятельности администрации города Пятигорска по внедрению системы «Открытый Пятигорск» и о борьбе с коррупцией на территории города-курорта Пятигорска
</t>
  </si>
  <si>
    <t>Обеспеченность аппаратно-программного комплекса, бесперебойной работы сети в администрации города Пятигорска, в том числе с доступом к сети «Интернет»</t>
  </si>
  <si>
    <t>Основное мероприятия: Освещение сведений о борьбе с коррупцией на территории города-курорта Пятигорска</t>
  </si>
  <si>
    <t xml:space="preserve">Контрольное событие 2:
Приобретение оборудования, аппаратно-программных средств
</t>
  </si>
  <si>
    <t>Модернизация и  улучшение аппаратно-программных средств.</t>
  </si>
  <si>
    <t xml:space="preserve">Основное мероприятие: 
Организация комплектования, хранения, учета и использования архивных документов 
</t>
  </si>
  <si>
    <t>Формирование, содержание и использование муниципального архива</t>
  </si>
  <si>
    <t>Накопление и качественное хранение архивного фонда</t>
  </si>
  <si>
    <t>Основное мероприятие:     Освещение деятельности администрации города Пятигорска и основных событий общественно-политической жизни города-курорта Пятигорска»</t>
  </si>
  <si>
    <t>Обеспечение полноты, оперативности и достоверности информационного обмена между администрацией города Пятигорска и населением</t>
  </si>
  <si>
    <t>Контрольное событие 3:   Размещение информационные материалы в СМИ</t>
  </si>
  <si>
    <t xml:space="preserve">Контрольное событие 4:
Организация приемы граждан по личным вопросам Главой города Пятигорска, заместителями главы администрации города Пятигорска по вопросам, отнесенным к их компетенции
</t>
  </si>
  <si>
    <t xml:space="preserve">Контрольное событие 5:
Опубликование НПА
</t>
  </si>
  <si>
    <t>Основное мероприятие Профилактика коррупционных рисков в сфере деятельности административных органов</t>
  </si>
  <si>
    <t>Проведение профилактических мероприятий, связанных  с разъяснениями руководителям предприятий и учреждений города-курорта Пятигорска, обладающих правами юридического лица, об ответственности предусмотренной законодательством Российской Федерации за совершение коррупционных преступлений.</t>
  </si>
  <si>
    <t xml:space="preserve">Контрольное событие 6:
Утверждены постановления административных регламентов города Пятигорска о внесении изменений в административные регламенты предоставления государственных и муниципальных услуг.
</t>
  </si>
  <si>
    <t xml:space="preserve">Контрольное  событие 7:
Проведены мероприятия по разъяснению руководителям предприятий и учреждений города-курорта Пятигорска, обладающих правами юридического лица, об ответственности, предусмотренной законодательством Российской Федерации об ответственности по совершению коррупционных преступлений, предусмотренные законодательством Российской Федерации
</t>
  </si>
  <si>
    <t>2 Подпрограмма II. «Снижение административных барьеров, оптимизация и повышение качества предоставления государственных и муниципальных услуг в городе-курорте Пятигорске на базе многофункционального центра предоставления государственных и муниципальных услуг»</t>
  </si>
  <si>
    <t xml:space="preserve">Контрольное событие 8:
Проведен мониторинг качества предоставления государственных и муниципальных услуг
</t>
  </si>
  <si>
    <t xml:space="preserve">Контрольное событие 9:
Внесение предложений по расширению перечня муниципальных услуг, предоставляемых многофункциональным центром 
</t>
  </si>
  <si>
    <t xml:space="preserve">Контрольное событие 10:
Размещены информационные материалы о деятельности МФЦ
</t>
  </si>
  <si>
    <t>Организация профессиональной переподготовки и повышения квалификации</t>
  </si>
  <si>
    <t xml:space="preserve">Контрольное событие 11:
Муниципальные служащие прошли курсы повышения квалификации
</t>
  </si>
  <si>
    <t>Подпрограмма III.  «Развитие   муниципальной   службы»</t>
  </si>
  <si>
    <t>Развитие кадрового резерва в администрации города Пятигорска</t>
  </si>
  <si>
    <t xml:space="preserve">В МУ "МФЦ" введены услуги МВД России 
1. "Проведение экзаменов на право управления транспортными средствами и выдача водительских удостоверений"
2. "Выдача справок о том, является или не является лицо подвергнутым административному наказанию за потребление наркотических средств или психотропных веществ без назначения врача либо новых потенциально опасных психоактивных веществ"
3. Осуществляется выдача паспортов РФ и заграничных паспортов старого образца в МУ "МФЦ" 
</t>
  </si>
  <si>
    <t xml:space="preserve">1.02.2017г статья в интернет- издании http://govorun26.ru/ «Жители Ставрополья могут заменить водительское удостоверение в МФЦ»
11. 2.2017 Статья в интернет-издании МФЦ Ставрополья выдали первые водительские удостоверения
Размещение объявлений на стендах МКУ «МФЦ», интернет-сайте
Статья на интернет-сайте «В столице СКФО обсудили правовую помощь детям»: http://govorun26.ru/news/17113 
</t>
  </si>
  <si>
    <t>Новости города Пятигорска и актуальная информация регулярно размещаются на сайте муниципального образования города-курорта Пятигорска, публикуются в общественно-политической газете "Пятигорская правда". Сайт открыт и доступен по разделам: "Общественная приемная", "Сообщи о проблеме". Публикуются нормативно-правовые акты</t>
  </si>
  <si>
    <t xml:space="preserve">2017 год опубликовано 236 муниципальных нормативных правовых актов города-курорта Пятигорска </t>
  </si>
  <si>
    <t>За год главой города Пятигорска было организовано 5 приемов, на них принято было 15 человек. Заместителями главы администрации было организовано 18 приемов, на них принято 27 человек</t>
  </si>
  <si>
    <t>Освещение деятельности органов местного самоуправления города-курорта Пятигорска</t>
  </si>
  <si>
    <t xml:space="preserve">За 2017 год опубликовано 236 муниципальных нормативных правовых актов города-курорта Пятигорска </t>
  </si>
  <si>
    <t>Снижение административных барьеров и коррупционных рисков в деятельности администрации города Пятигорска</t>
  </si>
  <si>
    <t>Утверждено   107   постановлений администрации города Пятигорска о внесении изменений в административные регламенты предоставления государственных и муниципальных услуг</t>
  </si>
  <si>
    <t>Возможность предоставления всех муниципальных услуг на базе МФЦ, увеличение показателей качества предоставляемых услуг</t>
  </si>
  <si>
    <t>Администрация города Пятигорска, МФЦ</t>
  </si>
  <si>
    <t>В муниципальный резерв управленческих кадров включено  - 58 человек. Назначено из кадрового резерва  - 4 человека</t>
  </si>
  <si>
    <t>За год 27 муниципальных служащих прошли курсы повышения квалификации</t>
  </si>
  <si>
    <t>За 2017 год приобретены средства компьютерной периферии: 5 ноутбуков, 2 персональных компьютера, 5 системных блоков, 5 мониторов.</t>
  </si>
  <si>
    <t>Проведено 5 мероприятий об ответственности за совершение коррупционных преступлений.</t>
  </si>
  <si>
    <t>1.2.</t>
  </si>
  <si>
    <t>1.3.</t>
  </si>
  <si>
    <t>1.4.</t>
  </si>
  <si>
    <t>1.6.1.</t>
  </si>
  <si>
    <t>1.6.2.</t>
  </si>
  <si>
    <t>1.6.3.</t>
  </si>
  <si>
    <t>1.7.</t>
  </si>
  <si>
    <t>1.7.1.</t>
  </si>
  <si>
    <t>1.7.2.</t>
  </si>
  <si>
    <t>2.1.1.</t>
  </si>
  <si>
    <t>3.1.1.</t>
  </si>
  <si>
    <t>3.1.2.</t>
  </si>
  <si>
    <t>3.</t>
  </si>
  <si>
    <t>4.</t>
  </si>
  <si>
    <t>4.1.</t>
  </si>
  <si>
    <t xml:space="preserve">В МУ «МФЦ» проводился опрос заявителей о качестве предоставления услуг при помощи смс - 26744 и инфомата 5221 на территории МФЦ, полученные сведения направляются в  информационно-аналитическую систему мониторинга качества предоставления государственных услуг. Информация о возможности оценки в системе размещена на стендах и интернет-сайте МФЦ 
</t>
  </si>
  <si>
    <t>Подпрограмма 2. «Снижение административных барьеров, оптимизация и повышение качества предоставления государственных и муниципальных услуг в городе-курорте Пятигорске»</t>
  </si>
  <si>
    <t xml:space="preserve">Все нормативные правовые акты принятые органами местного самоуправления в 2017 году были опубликованы. Снижение количества опубликованных нормативных правовых актов связано со снижением количества утвержденных актов органами  местного самоуправления в 2017 году. </t>
  </si>
  <si>
    <t xml:space="preserve">"В помещении архивного отдела  подготовлены и представлены выставки по документам фондов архивного отдела:
-«Пепел оккупации»
-«Пятигорск-фронту» 
-«Край родной нарзанами воспетый»
Выставку посетило 673 человека.  
На странице сайта архивного отдела   опубликована статья, посвященная дню работников архива. 
В газете «Пятигорская правда»  
№ 99 от  22 июня 2017 года   опубликована статья «Правда военных лет» по документам архивного отдела, посвященная дню начала Великой Отечественной войны
В помещении МБОУ ДОД Центра военно-патриотического воспитания молодежи с детьми 4-6 классов проведены 14 уроков  мужества (352 человека) Исполнено   3141 социально-правовых  запросов, в том числе с положительным результатом – 2729, все они исполнены в установленные законодательством сроки – 3141.   А также по материалам архива исполнено  тематических запросов- 703. Из них Vip Net-2145 запроса, по электронной почте- 378 запроса, через МФЦ-495 запроса"
</t>
  </si>
  <si>
    <t xml:space="preserve">в 2017 году была проведена проверка наличия и состояния документов постоянного хранения:   982 единиц хранения
Утверждены на  ЭПК комитета Ставропольского края по делам архивов:   648 ед.хр. постоянного хранения и  287 ед.хр. по личному составу.
В базу данных «Архивный фонд»  внесены 5591 ед.хр.
Выполнялась работа по внедрению программы «Каталог сведений о местонахождении документов по личному составу» внесено 23 записи. 
Отсканировано 298 (двести девяносто восемь) ед.хр.  /69365  листов    
</t>
  </si>
  <si>
    <t>Реализованы мероприятия по обслуживанию сети, работе аппаратно-программных  средств лицензионных программ, также приобретению средств компьютерной периферии.</t>
  </si>
  <si>
    <t>Мероприятия, направленные на противодействие коррупции</t>
  </si>
  <si>
    <t xml:space="preserve">Были подшиты и отремонтированы 161 документ  на бумажной основе   по личному составу
Приняты на хранение документы постоянного хранения: Итого 541 ед. хр.
Приняты на хранение документы   по личному составу:  Итого 157 ед. хр.
</t>
  </si>
  <si>
    <t xml:space="preserve">В СМИ за 2017 год  опубликовано 1064 материала касающегося социально-экономического развития. В газете "Пятигорская правда" регулярно публикуются нормативные правовые акты (за год -  236  НПА). </t>
  </si>
  <si>
    <t>В СМИ за год опубликовано 1064 материала касающегося социально-экономического развития. В газете "Пятигорская правда" регулярно публикуются нормативные правовые акты (за год опубликовано 236  НПА) также проводились приемы Главой и заместителями Главы города Пятигорска</t>
  </si>
  <si>
    <t xml:space="preserve">В течение года проводились следующие мероприятия: 
- конкурсные процедуры по закупкам коммунальных услуг (теплоснабжение) -65000 руб.;
- электроэнергия - 40000 руб.;
- программное обеспечение "Антивирус Касперского"-84000руб.,
- ГСМ -54000 руб., закупки у единственного поставщика на 5480000 руб. 
- конкурсные процедуры по закупкам коммунальных услуг (теплоснабжение) - 65000 тыс.руб. электроэнергия - 40000 тыс. руб., 
закупки - 313,80 тыс.руб. (страховка, покупка ноутбука, установка светодиодных светильников).  
-Закупка материальных запасов- 102368,62
- Закупка программного обеспечения – 205689,76
- Закупка ремонта техники, компьютерной и оргтехники – 117289,23
- Закупка услуг по охране – 268000,00
- Закупка услуг пожарной охраны- 24800,00
- Закупка услуг связи- 175186,61
- Закупка коммунальных услуг – 376042,71
- Закупка компьютерной и оргтехники – 67460,00
</t>
  </si>
  <si>
    <t xml:space="preserve">Материалы антикоррупционной направленности, а также информация о реализации мероприятий в сфере противодействия коррупции на регулярной основе размещаются в СМИ, за 2017 год размещено 27  материалов. </t>
  </si>
  <si>
    <t xml:space="preserve">Показатель увеличился, так как в соответствии с постановлением администрации города Пятигорска от 22.07.2015  № 2764 «О порядке проведения общественного обсуждения социально значимых проектов муниципальных нормативных актов  администрации города Пятигорска» за 2017 год, общественное обсуждение проводилось в отношении следующих проектов муниципальных нормативных актов администрации города Пятигорска:
- определяющие основные направления муниципальной политики в сфере социально-экономического развития города-курорта Пятигорска;
- подготовленные разработчиком по результатам рассмотрения общественных инициатив, направленных в администрацию города Пятигорска;
- проекты документов стратегического планирования, что является подавляющей долей утвержденных проектов муниципальных нормативных актов администрации города Пятигорска.
</t>
  </si>
  <si>
    <t xml:space="preserve">В рамках освещения деятельности администрации города Пятигорска и основных событий общественно-политической жизни города-курорта Пятигорска осуществлялось:  - Организация проведения пресс-конференций, брифингов, телевизионных программ с участием Главы города Пятигорска, заместителей администрации города  Пятигорска по вопросам, отнесенным к их компетенции, в количестве 1,067                                                </t>
  </si>
  <si>
    <t>Показатель не был достигнут в связи с проводимой типизацией муниципальных услуг в соответствии с рекомендациями Министерства экономического развития Ставропольского края. Для завершения процесса типизации необходимо принятие типовых административных регламентов предоставления муниципальных услуг и технологических  схем. В настоящий момент указанные процедуры Министерством не завершены, в связи с этим в 2017 году новые муниципальные услуги в МФЦ не передавались. Так как для передачи в МФЦ рекомендуются применять типизированные услуги с утвержденными типовыми административными регламентами  и технологическими схемами.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</si>
</sst>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6" xfId="0" applyBorder="1"/>
    <xf numFmtId="14" fontId="1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0" fillId="0" borderId="1" xfId="0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activeCell="I20" sqref="A1:I21"/>
    </sheetView>
  </sheetViews>
  <sheetFormatPr defaultRowHeight="15.75"/>
  <cols>
    <col min="1" max="1" width="6.28515625" style="6" customWidth="1"/>
    <col min="2" max="2" width="27.140625" style="8" customWidth="1"/>
    <col min="3" max="3" width="23.85546875" style="10" customWidth="1"/>
    <col min="4" max="4" width="14.7109375" customWidth="1"/>
    <col min="5" max="5" width="16.28515625" customWidth="1"/>
    <col min="6" max="6" width="23.28515625" customWidth="1"/>
    <col min="7" max="7" width="13.5703125" style="67" customWidth="1"/>
    <col min="8" max="8" width="13.85546875" style="68" customWidth="1"/>
    <col min="9" max="9" width="16" style="68" customWidth="1"/>
    <col min="10" max="10" width="13.85546875" customWidth="1"/>
  </cols>
  <sheetData>
    <row r="1" spans="1:10" ht="42" customHeight="1">
      <c r="A1" s="108" t="s">
        <v>18</v>
      </c>
      <c r="B1" s="109"/>
      <c r="C1" s="109"/>
      <c r="D1" s="109"/>
      <c r="E1" s="109"/>
      <c r="F1" s="109"/>
      <c r="G1" s="109"/>
      <c r="H1" s="109"/>
      <c r="I1" s="110"/>
    </row>
    <row r="2" spans="1:10" ht="54.75" customHeight="1">
      <c r="A2" s="112" t="s">
        <v>0</v>
      </c>
      <c r="B2" s="112" t="s">
        <v>1</v>
      </c>
      <c r="C2" s="112" t="s">
        <v>2</v>
      </c>
      <c r="D2" s="111" t="s">
        <v>3</v>
      </c>
      <c r="E2" s="111"/>
      <c r="F2" s="111"/>
      <c r="G2" s="113" t="s">
        <v>4</v>
      </c>
      <c r="H2" s="114"/>
      <c r="I2" s="114"/>
    </row>
    <row r="3" spans="1:10" ht="117" customHeight="1">
      <c r="A3" s="112"/>
      <c r="B3" s="112"/>
      <c r="C3" s="112"/>
      <c r="D3" s="3" t="s">
        <v>5</v>
      </c>
      <c r="E3" s="3" t="s">
        <v>6</v>
      </c>
      <c r="F3" s="3" t="s">
        <v>7</v>
      </c>
      <c r="G3" s="64" t="s">
        <v>8</v>
      </c>
      <c r="H3" s="78" t="s">
        <v>9</v>
      </c>
      <c r="I3" s="78" t="s">
        <v>10</v>
      </c>
    </row>
    <row r="4" spans="1:10" s="1" customFormat="1">
      <c r="A4" s="76">
        <v>1</v>
      </c>
      <c r="B4" s="76">
        <v>2</v>
      </c>
      <c r="C4" s="76">
        <v>3</v>
      </c>
      <c r="D4" s="76">
        <v>4</v>
      </c>
      <c r="E4" s="76">
        <v>5</v>
      </c>
      <c r="F4" s="76">
        <v>6</v>
      </c>
      <c r="G4" s="65">
        <v>7</v>
      </c>
      <c r="H4" s="79">
        <v>8</v>
      </c>
      <c r="I4" s="79">
        <v>9</v>
      </c>
    </row>
    <row r="5" spans="1:10" ht="141" customHeight="1">
      <c r="A5" s="76"/>
      <c r="B5" s="2" t="s">
        <v>11</v>
      </c>
      <c r="C5" s="77" t="s">
        <v>12</v>
      </c>
      <c r="D5" s="76">
        <v>13</v>
      </c>
      <c r="E5" s="76">
        <v>1</v>
      </c>
      <c r="F5" s="41" t="s">
        <v>82</v>
      </c>
      <c r="G5" s="67">
        <f>170901138/1000</f>
        <v>170901.13800000001</v>
      </c>
      <c r="H5" s="67">
        <f>177578704.35/1000</f>
        <v>177578.70434999999</v>
      </c>
      <c r="I5" s="66">
        <f>177314677.07/1000</f>
        <v>177314.67707000001</v>
      </c>
      <c r="J5" s="91"/>
    </row>
    <row r="6" spans="1:10" ht="184.5" customHeight="1">
      <c r="A6" s="76" t="s">
        <v>15</v>
      </c>
      <c r="B6" s="81" t="s">
        <v>13</v>
      </c>
      <c r="C6" s="77" t="s">
        <v>12</v>
      </c>
      <c r="D6" s="76">
        <v>13</v>
      </c>
      <c r="E6" s="76">
        <v>1</v>
      </c>
      <c r="F6" s="41" t="s">
        <v>82</v>
      </c>
      <c r="G6" s="67">
        <f>21661614/1000</f>
        <v>21661.614000000001</v>
      </c>
      <c r="H6" s="66">
        <f>23399058.42/1000</f>
        <v>23399.058420000001</v>
      </c>
      <c r="I6" s="66">
        <f>23376303.28/1000</f>
        <v>23376.30328</v>
      </c>
    </row>
    <row r="7" spans="1:10" ht="108.75" customHeight="1">
      <c r="A7" s="76" t="s">
        <v>16</v>
      </c>
      <c r="B7" s="92" t="s">
        <v>86</v>
      </c>
      <c r="C7" s="77" t="s">
        <v>12</v>
      </c>
      <c r="D7" s="76">
        <v>13</v>
      </c>
      <c r="E7" s="76">
        <v>1</v>
      </c>
      <c r="F7" s="41" t="s">
        <v>82</v>
      </c>
      <c r="G7" s="67">
        <f>135000/1000</f>
        <v>135</v>
      </c>
      <c r="H7" s="66">
        <f>135000/1000</f>
        <v>135</v>
      </c>
      <c r="I7" s="66">
        <f>135000/1000</f>
        <v>135</v>
      </c>
    </row>
    <row r="8" spans="1:10" ht="94.5">
      <c r="A8" s="76" t="s">
        <v>146</v>
      </c>
      <c r="B8" s="81" t="s">
        <v>84</v>
      </c>
      <c r="C8" s="77" t="s">
        <v>12</v>
      </c>
      <c r="D8" s="76">
        <v>13</v>
      </c>
      <c r="E8" s="76">
        <v>1</v>
      </c>
      <c r="F8" s="41" t="s">
        <v>82</v>
      </c>
      <c r="G8" s="67">
        <f>3000000/1000</f>
        <v>3000</v>
      </c>
      <c r="H8" s="66">
        <f>2933007.05/1000</f>
        <v>2933.0070499999997</v>
      </c>
      <c r="I8" s="66">
        <f>2970251.91/1000</f>
        <v>2970.25191</v>
      </c>
    </row>
    <row r="9" spans="1:10" ht="121.5" customHeight="1">
      <c r="A9" s="76" t="s">
        <v>147</v>
      </c>
      <c r="B9" s="37" t="s">
        <v>85</v>
      </c>
      <c r="C9" s="77" t="s">
        <v>12</v>
      </c>
      <c r="D9" s="76">
        <v>13</v>
      </c>
      <c r="E9" s="76">
        <v>1</v>
      </c>
      <c r="F9" s="41" t="s">
        <v>82</v>
      </c>
      <c r="G9" s="67">
        <f>3626614/1000</f>
        <v>3626.614</v>
      </c>
      <c r="H9" s="66">
        <v>3626.56</v>
      </c>
      <c r="I9" s="66">
        <v>3626.56</v>
      </c>
    </row>
    <row r="10" spans="1:10" ht="152.25" customHeight="1">
      <c r="A10" s="76" t="s">
        <v>148</v>
      </c>
      <c r="B10" s="92" t="s">
        <v>87</v>
      </c>
      <c r="C10" s="77" t="s">
        <v>12</v>
      </c>
      <c r="D10" s="76">
        <v>13</v>
      </c>
      <c r="E10" s="76">
        <v>1</v>
      </c>
      <c r="F10" s="41" t="s">
        <v>82</v>
      </c>
      <c r="G10" s="67">
        <f>14900000/1000</f>
        <v>14900</v>
      </c>
      <c r="H10" s="66">
        <f>16644486.19/1000</f>
        <v>16644.48619</v>
      </c>
      <c r="I10" s="66">
        <f>16644486.19/1000</f>
        <v>16644.48619</v>
      </c>
    </row>
    <row r="11" spans="1:10" ht="186.75" customHeight="1">
      <c r="A11" s="76" t="s">
        <v>17</v>
      </c>
      <c r="B11" s="92" t="s">
        <v>162</v>
      </c>
      <c r="C11" s="77" t="s">
        <v>12</v>
      </c>
      <c r="D11" s="76">
        <v>13</v>
      </c>
      <c r="E11" s="76">
        <v>2</v>
      </c>
      <c r="F11" s="41" t="s">
        <v>82</v>
      </c>
      <c r="G11" s="67">
        <f t="shared" ref="G11:I12" si="0">34070019/1000</f>
        <v>34070.019</v>
      </c>
      <c r="H11" s="66">
        <f t="shared" si="0"/>
        <v>34070.019</v>
      </c>
      <c r="I11" s="66">
        <f t="shared" si="0"/>
        <v>34070.019</v>
      </c>
    </row>
    <row r="12" spans="1:10" ht="138.75" customHeight="1">
      <c r="A12" s="76" t="s">
        <v>42</v>
      </c>
      <c r="B12" s="37" t="s">
        <v>88</v>
      </c>
      <c r="C12" s="77" t="s">
        <v>12</v>
      </c>
      <c r="D12" s="76">
        <v>13</v>
      </c>
      <c r="E12" s="76">
        <v>2</v>
      </c>
      <c r="F12" s="41" t="s">
        <v>82</v>
      </c>
      <c r="G12" s="67">
        <f t="shared" si="0"/>
        <v>34070.019</v>
      </c>
      <c r="H12" s="66">
        <f t="shared" si="0"/>
        <v>34070.019</v>
      </c>
      <c r="I12" s="66">
        <f t="shared" si="0"/>
        <v>34070.019</v>
      </c>
    </row>
    <row r="13" spans="1:10" ht="63">
      <c r="A13" s="76" t="s">
        <v>158</v>
      </c>
      <c r="B13" s="81" t="s">
        <v>89</v>
      </c>
      <c r="C13" s="77" t="s">
        <v>12</v>
      </c>
      <c r="D13" s="82">
        <v>13</v>
      </c>
      <c r="E13" s="82">
        <v>4</v>
      </c>
      <c r="F13" s="41" t="s">
        <v>82</v>
      </c>
      <c r="G13" s="67">
        <f>277400/1000</f>
        <v>277.39999999999998</v>
      </c>
      <c r="H13" s="66">
        <f t="shared" ref="H13" si="1">233500/1000</f>
        <v>233.5</v>
      </c>
      <c r="I13" s="66">
        <v>209.66</v>
      </c>
    </row>
    <row r="14" spans="1:10" ht="173.25">
      <c r="A14" s="76" t="s">
        <v>55</v>
      </c>
      <c r="B14" s="81" t="s">
        <v>90</v>
      </c>
      <c r="C14" s="77" t="s">
        <v>12</v>
      </c>
      <c r="D14" s="82">
        <v>13</v>
      </c>
      <c r="E14" s="82">
        <v>4</v>
      </c>
      <c r="F14" s="41" t="s">
        <v>82</v>
      </c>
      <c r="G14" s="67">
        <f>277400/1000</f>
        <v>277.39999999999998</v>
      </c>
      <c r="H14" s="66">
        <f>233500/1000</f>
        <v>233.5</v>
      </c>
      <c r="I14" s="66">
        <v>209.66</v>
      </c>
    </row>
    <row r="15" spans="1:10" ht="171" customHeight="1">
      <c r="A15" s="76" t="s">
        <v>159</v>
      </c>
      <c r="B15" s="81" t="s">
        <v>91</v>
      </c>
      <c r="C15" s="77" t="s">
        <v>12</v>
      </c>
      <c r="D15" s="82">
        <v>13</v>
      </c>
      <c r="E15" s="82">
        <v>3</v>
      </c>
      <c r="F15" s="41" t="s">
        <v>82</v>
      </c>
      <c r="G15" s="67">
        <f>114892105/1000</f>
        <v>114892.105</v>
      </c>
      <c r="H15" s="67">
        <v>119876.12</v>
      </c>
      <c r="I15" s="67">
        <f>119658697.79/1000</f>
        <v>119658.69779000001</v>
      </c>
    </row>
    <row r="16" spans="1:10" ht="63">
      <c r="A16" s="76" t="s">
        <v>160</v>
      </c>
      <c r="B16" s="77" t="s">
        <v>92</v>
      </c>
      <c r="C16" s="77" t="s">
        <v>12</v>
      </c>
      <c r="D16" s="82">
        <v>13</v>
      </c>
      <c r="E16" s="82">
        <v>3</v>
      </c>
      <c r="F16" s="41" t="s">
        <v>82</v>
      </c>
      <c r="G16" s="67">
        <f>114892105/1000</f>
        <v>114892.105</v>
      </c>
      <c r="H16" s="67">
        <v>119876.12</v>
      </c>
      <c r="I16" s="67">
        <f>119658697.79/1000</f>
        <v>119658.69779000001</v>
      </c>
    </row>
    <row r="17" spans="1:9">
      <c r="A17" s="76"/>
      <c r="B17" s="80"/>
      <c r="C17" s="90"/>
      <c r="D17" s="7"/>
      <c r="E17" s="7"/>
      <c r="F17" s="7"/>
      <c r="H17" s="93"/>
      <c r="I17" s="93"/>
    </row>
    <row r="18" spans="1:9">
      <c r="G18" s="69"/>
    </row>
    <row r="19" spans="1:9" ht="15.75" customHeight="1">
      <c r="A19" s="107" t="s">
        <v>75</v>
      </c>
      <c r="B19" s="107"/>
      <c r="C19" s="107"/>
      <c r="D19" s="107"/>
      <c r="E19" s="107"/>
      <c r="F19" s="107"/>
      <c r="G19" s="69"/>
    </row>
    <row r="20" spans="1:9" ht="15.75" customHeight="1">
      <c r="A20" s="107"/>
      <c r="B20" s="107"/>
      <c r="C20" s="107"/>
      <c r="D20" s="107"/>
      <c r="E20" s="107"/>
      <c r="F20" s="107"/>
      <c r="G20" s="69"/>
    </row>
    <row r="21" spans="1:9" ht="15.75" customHeight="1">
      <c r="A21" s="107"/>
      <c r="B21" s="107"/>
      <c r="C21" s="107"/>
      <c r="D21" s="107"/>
      <c r="E21" s="107"/>
      <c r="F21" s="107"/>
      <c r="G21" s="69"/>
    </row>
    <row r="22" spans="1:9">
      <c r="G22" s="69"/>
    </row>
    <row r="23" spans="1:9">
      <c r="G23" s="69"/>
    </row>
    <row r="24" spans="1:9">
      <c r="G24" s="69"/>
    </row>
    <row r="25" spans="1:9">
      <c r="G25" s="69"/>
    </row>
    <row r="26" spans="1:9">
      <c r="G26" s="69"/>
    </row>
    <row r="27" spans="1:9">
      <c r="G27" s="69"/>
    </row>
    <row r="28" spans="1:9">
      <c r="G28" s="69"/>
    </row>
    <row r="29" spans="1:9">
      <c r="G29" s="69"/>
    </row>
    <row r="30" spans="1:9">
      <c r="G30" s="69"/>
    </row>
    <row r="31" spans="1:9">
      <c r="G31" s="69"/>
    </row>
    <row r="32" spans="1:9">
      <c r="G32" s="69"/>
    </row>
    <row r="33" spans="7:7">
      <c r="G33" s="69"/>
    </row>
    <row r="34" spans="7:7">
      <c r="G34" s="69"/>
    </row>
    <row r="35" spans="7:7">
      <c r="G35" s="69"/>
    </row>
    <row r="36" spans="7:7">
      <c r="G36" s="69"/>
    </row>
    <row r="37" spans="7:7">
      <c r="G37" s="69"/>
    </row>
    <row r="38" spans="7:7">
      <c r="G38" s="69"/>
    </row>
    <row r="39" spans="7:7">
      <c r="G39" s="69"/>
    </row>
    <row r="40" spans="7:7">
      <c r="G40" s="69"/>
    </row>
  </sheetData>
  <mergeCells count="7">
    <mergeCell ref="A19:F21"/>
    <mergeCell ref="A1:I1"/>
    <mergeCell ref="D2:F2"/>
    <mergeCell ref="C2:C3"/>
    <mergeCell ref="B2:B3"/>
    <mergeCell ref="A2:A3"/>
    <mergeCell ref="G2:I2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="90" zoomScaleNormal="90" workbookViewId="0">
      <selection activeCell="G43" sqref="A1:G43"/>
    </sheetView>
  </sheetViews>
  <sheetFormatPr defaultRowHeight="15.75"/>
  <cols>
    <col min="1" max="1" width="5.140625" style="6" customWidth="1"/>
    <col min="2" max="2" width="43.42578125" style="57" customWidth="1"/>
    <col min="3" max="3" width="26.42578125" style="62" customWidth="1"/>
    <col min="4" max="4" width="20.5703125" style="57" customWidth="1"/>
    <col min="5" max="5" width="23" style="6" customWidth="1"/>
    <col min="6" max="6" width="21.85546875" style="6" customWidth="1"/>
    <col min="7" max="7" width="24.28515625" style="57" customWidth="1"/>
    <col min="8" max="16384" width="9.140625" style="57"/>
  </cols>
  <sheetData>
    <row r="1" spans="1:7" ht="66" customHeight="1">
      <c r="A1" s="108" t="s">
        <v>24</v>
      </c>
      <c r="B1" s="127"/>
      <c r="C1" s="127"/>
      <c r="D1" s="127"/>
      <c r="E1" s="127"/>
      <c r="F1" s="127"/>
      <c r="G1" s="128"/>
    </row>
    <row r="2" spans="1:7" ht="66" customHeight="1">
      <c r="A2" s="45" t="s">
        <v>0</v>
      </c>
      <c r="B2" s="45" t="s">
        <v>19</v>
      </c>
      <c r="C2" s="45" t="s">
        <v>20</v>
      </c>
      <c r="D2" s="45" t="s">
        <v>21</v>
      </c>
      <c r="E2" s="52" t="s">
        <v>22</v>
      </c>
      <c r="F2" s="52" t="s">
        <v>23</v>
      </c>
      <c r="G2" s="45" t="s">
        <v>26</v>
      </c>
    </row>
    <row r="3" spans="1:7" s="6" customFormat="1">
      <c r="A3" s="49">
        <v>1</v>
      </c>
      <c r="B3" s="49">
        <v>2</v>
      </c>
      <c r="C3" s="49">
        <v>3</v>
      </c>
      <c r="D3" s="49">
        <v>4</v>
      </c>
      <c r="E3" s="53">
        <v>5</v>
      </c>
      <c r="F3" s="53">
        <v>6</v>
      </c>
      <c r="G3" s="49">
        <v>7</v>
      </c>
    </row>
    <row r="4" spans="1:7" ht="15.75" customHeight="1">
      <c r="A4" s="111"/>
      <c r="B4" s="112" t="s">
        <v>11</v>
      </c>
      <c r="C4" s="58"/>
      <c r="D4" s="44">
        <v>170901.14</v>
      </c>
      <c r="E4" s="56">
        <f>177578704.35/1000</f>
        <v>177578.70434999999</v>
      </c>
      <c r="F4" s="56">
        <f>177314677.07/1000</f>
        <v>177314.67707000001</v>
      </c>
      <c r="G4" s="59"/>
    </row>
    <row r="5" spans="1:7">
      <c r="A5" s="111"/>
      <c r="B5" s="112"/>
      <c r="C5" s="45" t="s">
        <v>25</v>
      </c>
      <c r="D5" s="44"/>
      <c r="E5" s="56"/>
      <c r="F5" s="56"/>
      <c r="G5" s="59"/>
    </row>
    <row r="6" spans="1:7" ht="47.25">
      <c r="A6" s="111"/>
      <c r="B6" s="112"/>
      <c r="C6" s="45" t="s">
        <v>26</v>
      </c>
      <c r="D6" s="44">
        <v>1947.14</v>
      </c>
      <c r="E6" s="94">
        <v>1947.14</v>
      </c>
      <c r="F6" s="94">
        <v>1947.14</v>
      </c>
      <c r="G6" s="59"/>
    </row>
    <row r="7" spans="1:7" ht="47.25">
      <c r="A7" s="111"/>
      <c r="B7" s="112"/>
      <c r="C7" s="45" t="s">
        <v>27</v>
      </c>
      <c r="D7" s="20">
        <v>168954</v>
      </c>
      <c r="E7" s="56">
        <v>175631.56</v>
      </c>
      <c r="F7" s="56">
        <v>175367.54</v>
      </c>
      <c r="G7" s="20"/>
    </row>
    <row r="8" spans="1:7" ht="31.5">
      <c r="A8" s="111"/>
      <c r="B8" s="112"/>
      <c r="C8" s="45" t="s">
        <v>28</v>
      </c>
      <c r="D8" s="44"/>
      <c r="E8" s="56"/>
      <c r="F8" s="56"/>
      <c r="G8" s="59"/>
    </row>
    <row r="9" spans="1:7" ht="14.25" customHeight="1">
      <c r="A9" s="111" t="s">
        <v>15</v>
      </c>
      <c r="B9" s="112" t="s">
        <v>13</v>
      </c>
      <c r="C9" s="45"/>
      <c r="D9" s="44">
        <v>21661.61</v>
      </c>
      <c r="E9" s="56">
        <f>23399058.42/1000</f>
        <v>23399.058420000001</v>
      </c>
      <c r="F9" s="56">
        <f>23376303.28/1000</f>
        <v>23376.30328</v>
      </c>
      <c r="G9" s="59"/>
    </row>
    <row r="10" spans="1:7">
      <c r="A10" s="111"/>
      <c r="B10" s="112"/>
      <c r="C10" s="45" t="s">
        <v>25</v>
      </c>
      <c r="D10" s="44"/>
      <c r="E10" s="56"/>
      <c r="F10" s="56"/>
      <c r="G10" s="59"/>
    </row>
    <row r="11" spans="1:7">
      <c r="A11" s="111"/>
      <c r="B11" s="112"/>
      <c r="C11" s="45" t="s">
        <v>29</v>
      </c>
      <c r="D11" s="44">
        <v>1947.14</v>
      </c>
      <c r="E11" s="94">
        <v>1947.14</v>
      </c>
      <c r="F11" s="94">
        <v>1947.14</v>
      </c>
      <c r="G11" s="59"/>
    </row>
    <row r="12" spans="1:7">
      <c r="A12" s="111"/>
      <c r="B12" s="112"/>
      <c r="C12" s="45" t="s">
        <v>30</v>
      </c>
      <c r="D12" s="20">
        <v>19714.47</v>
      </c>
      <c r="E12" s="56"/>
      <c r="F12" s="56"/>
      <c r="G12" s="20"/>
    </row>
    <row r="13" spans="1:7" ht="31.5">
      <c r="A13" s="126"/>
      <c r="B13" s="115"/>
      <c r="C13" s="46" t="s">
        <v>28</v>
      </c>
      <c r="D13" s="49"/>
      <c r="E13" s="55"/>
      <c r="F13" s="55"/>
      <c r="G13" s="60"/>
    </row>
    <row r="14" spans="1:7" ht="15.75" customHeight="1">
      <c r="A14" s="126" t="s">
        <v>146</v>
      </c>
      <c r="B14" s="115" t="s">
        <v>83</v>
      </c>
      <c r="C14" s="115" t="s">
        <v>30</v>
      </c>
      <c r="D14" s="121">
        <f>135000/1000</f>
        <v>135</v>
      </c>
      <c r="E14" s="121">
        <f t="shared" ref="E14:F14" si="0">135000/1000</f>
        <v>135</v>
      </c>
      <c r="F14" s="121">
        <f t="shared" si="0"/>
        <v>135</v>
      </c>
      <c r="G14" s="118"/>
    </row>
    <row r="15" spans="1:7" ht="15.75" customHeight="1">
      <c r="A15" s="124"/>
      <c r="B15" s="116"/>
      <c r="C15" s="116"/>
      <c r="D15" s="122"/>
      <c r="E15" s="122"/>
      <c r="F15" s="122"/>
      <c r="G15" s="124"/>
    </row>
    <row r="16" spans="1:7" ht="15.75" customHeight="1">
      <c r="A16" s="124"/>
      <c r="B16" s="116"/>
      <c r="C16" s="116"/>
      <c r="D16" s="122"/>
      <c r="E16" s="122"/>
      <c r="F16" s="122"/>
      <c r="G16" s="124"/>
    </row>
    <row r="17" spans="1:7" ht="15.75" customHeight="1">
      <c r="A17" s="124"/>
      <c r="B17" s="116"/>
      <c r="C17" s="116"/>
      <c r="D17" s="122"/>
      <c r="E17" s="122"/>
      <c r="F17" s="122"/>
      <c r="G17" s="124"/>
    </row>
    <row r="18" spans="1:7" ht="15.75" customHeight="1">
      <c r="A18" s="124"/>
      <c r="B18" s="116"/>
      <c r="C18" s="116"/>
      <c r="D18" s="122"/>
      <c r="E18" s="122"/>
      <c r="F18" s="122"/>
      <c r="G18" s="124"/>
    </row>
    <row r="19" spans="1:7" ht="15.75" customHeight="1">
      <c r="A19" s="124"/>
      <c r="B19" s="116"/>
      <c r="C19" s="116"/>
      <c r="D19" s="122"/>
      <c r="E19" s="122"/>
      <c r="F19" s="122"/>
      <c r="G19" s="124"/>
    </row>
    <row r="20" spans="1:7" s="59" customFormat="1" ht="15.75" customHeight="1">
      <c r="A20" s="125"/>
      <c r="B20" s="117"/>
      <c r="C20" s="117"/>
      <c r="D20" s="123"/>
      <c r="E20" s="123"/>
      <c r="F20" s="123"/>
      <c r="G20" s="125"/>
    </row>
    <row r="21" spans="1:7" ht="15.75" customHeight="1">
      <c r="A21" s="126" t="s">
        <v>147</v>
      </c>
      <c r="B21" s="115" t="s">
        <v>97</v>
      </c>
      <c r="C21" s="115" t="s">
        <v>30</v>
      </c>
      <c r="D21" s="118">
        <v>3000</v>
      </c>
      <c r="E21" s="121">
        <f>2993007.05/1000</f>
        <v>2993.0070499999997</v>
      </c>
      <c r="F21" s="121">
        <f>2970251.9/1000</f>
        <v>2970.2518999999998</v>
      </c>
      <c r="G21" s="129"/>
    </row>
    <row r="22" spans="1:7" ht="15.75" customHeight="1">
      <c r="A22" s="124"/>
      <c r="B22" s="116"/>
      <c r="C22" s="116"/>
      <c r="D22" s="124"/>
      <c r="E22" s="122"/>
      <c r="F22" s="122"/>
      <c r="G22" s="130"/>
    </row>
    <row r="23" spans="1:7" ht="15.75" customHeight="1">
      <c r="A23" s="124"/>
      <c r="B23" s="116"/>
      <c r="C23" s="116"/>
      <c r="D23" s="124"/>
      <c r="E23" s="122"/>
      <c r="F23" s="122"/>
      <c r="G23" s="130"/>
    </row>
    <row r="24" spans="1:7" ht="15.75" customHeight="1">
      <c r="A24" s="124"/>
      <c r="B24" s="116"/>
      <c r="C24" s="116"/>
      <c r="D24" s="124"/>
      <c r="E24" s="122"/>
      <c r="F24" s="122"/>
      <c r="G24" s="130"/>
    </row>
    <row r="25" spans="1:7" ht="15.75" customHeight="1">
      <c r="A25" s="124"/>
      <c r="B25" s="116"/>
      <c r="C25" s="116"/>
      <c r="D25" s="124"/>
      <c r="E25" s="122"/>
      <c r="F25" s="122"/>
      <c r="G25" s="130"/>
    </row>
    <row r="26" spans="1:7" ht="15.75" customHeight="1">
      <c r="A26" s="124"/>
      <c r="B26" s="116"/>
      <c r="C26" s="116"/>
      <c r="D26" s="124"/>
      <c r="E26" s="122"/>
      <c r="F26" s="122"/>
      <c r="G26" s="130"/>
    </row>
    <row r="27" spans="1:7" s="59" customFormat="1" ht="15.75" customHeight="1">
      <c r="A27" s="125"/>
      <c r="B27" s="117"/>
      <c r="C27" s="117"/>
      <c r="D27" s="125"/>
      <c r="E27" s="123"/>
      <c r="F27" s="123"/>
      <c r="G27" s="131"/>
    </row>
    <row r="28" spans="1:7" s="61" customFormat="1" ht="77.25" customHeight="1">
      <c r="A28" s="126" t="s">
        <v>148</v>
      </c>
      <c r="B28" s="115" t="s">
        <v>98</v>
      </c>
      <c r="C28" s="95" t="s">
        <v>29</v>
      </c>
      <c r="D28" s="94">
        <v>1947.14</v>
      </c>
      <c r="E28" s="94">
        <v>1947.14</v>
      </c>
      <c r="F28" s="94">
        <v>1947.14</v>
      </c>
      <c r="G28" s="98"/>
    </row>
    <row r="29" spans="1:7" s="61" customFormat="1" ht="26.25" customHeight="1">
      <c r="A29" s="125"/>
      <c r="B29" s="117"/>
      <c r="C29" s="45" t="s">
        <v>99</v>
      </c>
      <c r="D29" s="44">
        <v>1679.47</v>
      </c>
      <c r="E29" s="56">
        <v>1679.42</v>
      </c>
      <c r="F29" s="56">
        <v>1679.42</v>
      </c>
      <c r="G29" s="41"/>
    </row>
    <row r="30" spans="1:7" s="61" customFormat="1" ht="86.25" customHeight="1">
      <c r="A30" s="76" t="s">
        <v>71</v>
      </c>
      <c r="B30" s="45" t="s">
        <v>100</v>
      </c>
      <c r="C30" s="45" t="s">
        <v>30</v>
      </c>
      <c r="D30" s="56">
        <v>14900</v>
      </c>
      <c r="E30" s="56">
        <f>16644486.19/1000</f>
        <v>16644.48619</v>
      </c>
      <c r="F30" s="56">
        <f>16644486.19/1000</f>
        <v>16644.48619</v>
      </c>
      <c r="G30" s="41"/>
    </row>
    <row r="31" spans="1:7" ht="15" customHeight="1">
      <c r="A31" s="126" t="s">
        <v>17</v>
      </c>
      <c r="B31" s="115" t="s">
        <v>14</v>
      </c>
      <c r="C31" s="115" t="s">
        <v>30</v>
      </c>
      <c r="D31" s="118">
        <v>34070.019999999997</v>
      </c>
      <c r="E31" s="118">
        <v>34070.019999999997</v>
      </c>
      <c r="F31" s="118">
        <f>34070019/1000</f>
        <v>34070.019</v>
      </c>
      <c r="G31" s="118"/>
    </row>
    <row r="32" spans="1:7" ht="15.75" customHeight="1">
      <c r="A32" s="124"/>
      <c r="B32" s="116"/>
      <c r="C32" s="116"/>
      <c r="D32" s="119"/>
      <c r="E32" s="119"/>
      <c r="F32" s="119"/>
      <c r="G32" s="119"/>
    </row>
    <row r="33" spans="1:7" ht="15.75" customHeight="1">
      <c r="A33" s="124"/>
      <c r="B33" s="116"/>
      <c r="C33" s="116"/>
      <c r="D33" s="119"/>
      <c r="E33" s="119"/>
      <c r="F33" s="119"/>
      <c r="G33" s="119"/>
    </row>
    <row r="34" spans="1:7" ht="15.75" customHeight="1">
      <c r="A34" s="124"/>
      <c r="B34" s="116"/>
      <c r="C34" s="116"/>
      <c r="D34" s="119"/>
      <c r="E34" s="119"/>
      <c r="F34" s="119"/>
      <c r="G34" s="119"/>
    </row>
    <row r="35" spans="1:7" ht="15.75" customHeight="1">
      <c r="A35" s="124"/>
      <c r="B35" s="116"/>
      <c r="C35" s="116"/>
      <c r="D35" s="119"/>
      <c r="E35" s="119"/>
      <c r="F35" s="119"/>
      <c r="G35" s="119"/>
    </row>
    <row r="36" spans="1:7" ht="15.75" customHeight="1">
      <c r="A36" s="125"/>
      <c r="B36" s="117"/>
      <c r="C36" s="117"/>
      <c r="D36" s="120"/>
      <c r="E36" s="120"/>
      <c r="F36" s="120"/>
      <c r="G36" s="120"/>
    </row>
    <row r="37" spans="1:7" ht="83.25" customHeight="1">
      <c r="A37" s="49" t="s">
        <v>42</v>
      </c>
      <c r="B37" s="46" t="s">
        <v>101</v>
      </c>
      <c r="C37" s="49" t="s">
        <v>30</v>
      </c>
      <c r="D37" s="48">
        <v>34070.019999999997</v>
      </c>
      <c r="E37" s="54">
        <v>34070.019999999997</v>
      </c>
      <c r="F37" s="54">
        <v>34070.019999999997</v>
      </c>
      <c r="G37" s="48"/>
    </row>
    <row r="38" spans="1:7" s="59" customFormat="1" ht="83.25" customHeight="1">
      <c r="A38" s="76" t="s">
        <v>158</v>
      </c>
      <c r="B38" s="45" t="s">
        <v>102</v>
      </c>
      <c r="C38" s="44" t="s">
        <v>30</v>
      </c>
      <c r="D38" s="20">
        <v>277.39999999999998</v>
      </c>
      <c r="E38" s="20">
        <f>233500/1000</f>
        <v>233.5</v>
      </c>
      <c r="F38" s="20">
        <v>209657</v>
      </c>
      <c r="G38" s="20"/>
    </row>
    <row r="39" spans="1:7" s="59" customFormat="1" ht="66" customHeight="1">
      <c r="A39" s="76" t="s">
        <v>55</v>
      </c>
      <c r="B39" s="45" t="s">
        <v>103</v>
      </c>
      <c r="C39" s="44" t="s">
        <v>30</v>
      </c>
      <c r="D39" s="20">
        <v>277.39999999999998</v>
      </c>
      <c r="E39" s="20">
        <f>233500/1000</f>
        <v>233.5</v>
      </c>
      <c r="F39" s="20">
        <v>209657</v>
      </c>
      <c r="G39" s="20"/>
    </row>
    <row r="40" spans="1:7" s="59" customFormat="1" ht="57.75" customHeight="1">
      <c r="A40" s="76" t="s">
        <v>159</v>
      </c>
      <c r="B40" s="45" t="s">
        <v>104</v>
      </c>
      <c r="C40" s="44" t="s">
        <v>30</v>
      </c>
      <c r="D40" s="20">
        <v>114892.11</v>
      </c>
      <c r="E40" s="20">
        <v>119876.12</v>
      </c>
      <c r="F40" s="20">
        <f>119658697.79/1000</f>
        <v>119658.69779000001</v>
      </c>
      <c r="G40" s="20"/>
    </row>
    <row r="41" spans="1:7" s="59" customFormat="1" ht="50.25" customHeight="1">
      <c r="A41" s="76" t="s">
        <v>160</v>
      </c>
      <c r="B41" s="45" t="s">
        <v>105</v>
      </c>
      <c r="C41" s="44" t="s">
        <v>30</v>
      </c>
      <c r="D41" s="20">
        <v>114892.11</v>
      </c>
      <c r="E41" s="20">
        <v>119876.12</v>
      </c>
      <c r="F41" s="20">
        <f>119658697.79/1000</f>
        <v>119658.69779000001</v>
      </c>
      <c r="G41" s="20"/>
    </row>
    <row r="42" spans="1:7">
      <c r="A42" s="107" t="s">
        <v>31</v>
      </c>
      <c r="B42" s="107"/>
      <c r="C42" s="107"/>
      <c r="D42" s="107"/>
      <c r="E42" s="107"/>
      <c r="F42" s="107"/>
      <c r="G42" s="107"/>
    </row>
  </sheetData>
  <mergeCells count="29">
    <mergeCell ref="B28:B29"/>
    <mergeCell ref="A28:A29"/>
    <mergeCell ref="A42:G42"/>
    <mergeCell ref="A1:G1"/>
    <mergeCell ref="B4:B8"/>
    <mergeCell ref="B9:B13"/>
    <mergeCell ref="A4:A8"/>
    <mergeCell ref="A9:A13"/>
    <mergeCell ref="B31:B36"/>
    <mergeCell ref="A31:A36"/>
    <mergeCell ref="D21:D27"/>
    <mergeCell ref="E21:E27"/>
    <mergeCell ref="F21:F27"/>
    <mergeCell ref="G21:G27"/>
    <mergeCell ref="D14:D20"/>
    <mergeCell ref="E14:E20"/>
    <mergeCell ref="F14:F20"/>
    <mergeCell ref="G14:G20"/>
    <mergeCell ref="A21:A27"/>
    <mergeCell ref="C14:C20"/>
    <mergeCell ref="C21:C27"/>
    <mergeCell ref="B21:B27"/>
    <mergeCell ref="B14:B20"/>
    <mergeCell ref="A14:A20"/>
    <mergeCell ref="C31:C36"/>
    <mergeCell ref="D31:D36"/>
    <mergeCell ref="E31:E36"/>
    <mergeCell ref="F31:F36"/>
    <mergeCell ref="G31:G36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="80" zoomScaleNormal="80" workbookViewId="0">
      <selection activeCell="F18" sqref="A1:F18"/>
    </sheetView>
  </sheetViews>
  <sheetFormatPr defaultRowHeight="15"/>
  <cols>
    <col min="1" max="1" width="8.28515625" customWidth="1"/>
    <col min="2" max="2" width="57.140625" customWidth="1"/>
    <col min="3" max="3" width="17.85546875" customWidth="1"/>
    <col min="4" max="4" width="9.42578125" customWidth="1"/>
    <col min="5" max="5" width="26.85546875" customWidth="1"/>
    <col min="6" max="6" width="54.5703125" customWidth="1"/>
  </cols>
  <sheetData>
    <row r="1" spans="1:7" ht="42" customHeight="1">
      <c r="A1" s="108" t="s">
        <v>32</v>
      </c>
      <c r="B1" s="109"/>
      <c r="C1" s="109"/>
      <c r="D1" s="109"/>
      <c r="E1" s="109"/>
      <c r="F1" s="110"/>
      <c r="G1" s="11"/>
    </row>
    <row r="2" spans="1:7" ht="91.5" customHeight="1">
      <c r="A2" s="126" t="s">
        <v>33</v>
      </c>
      <c r="B2" s="112" t="s">
        <v>34</v>
      </c>
      <c r="C2" s="112" t="s">
        <v>35</v>
      </c>
      <c r="D2" s="136" t="s">
        <v>36</v>
      </c>
      <c r="E2" s="137"/>
      <c r="F2" s="115" t="s">
        <v>39</v>
      </c>
      <c r="G2" s="11"/>
    </row>
    <row r="3" spans="1:7" ht="15.75">
      <c r="A3" s="124"/>
      <c r="B3" s="112"/>
      <c r="C3" s="112"/>
      <c r="D3" s="135" t="s">
        <v>93</v>
      </c>
      <c r="E3" s="135"/>
      <c r="F3" s="116"/>
      <c r="G3" s="11"/>
    </row>
    <row r="4" spans="1:7" ht="32.25" customHeight="1">
      <c r="A4" s="125"/>
      <c r="B4" s="112"/>
      <c r="C4" s="112"/>
      <c r="D4" s="5" t="s">
        <v>37</v>
      </c>
      <c r="E4" s="4" t="s">
        <v>38</v>
      </c>
      <c r="F4" s="117"/>
      <c r="G4" s="11"/>
    </row>
    <row r="5" spans="1:7" s="10" customFormat="1" ht="15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12"/>
    </row>
    <row r="6" spans="1:7" ht="27" customHeight="1">
      <c r="A6" s="7"/>
      <c r="B6" s="111" t="s">
        <v>40</v>
      </c>
      <c r="C6" s="111"/>
      <c r="D6" s="111"/>
      <c r="E6" s="111"/>
      <c r="F6" s="111"/>
    </row>
    <row r="7" spans="1:7" ht="34.5" customHeight="1">
      <c r="A7" s="15"/>
      <c r="B7" s="135" t="s">
        <v>41</v>
      </c>
      <c r="C7" s="133"/>
      <c r="D7" s="133"/>
      <c r="E7" s="133"/>
      <c r="F7" s="135"/>
    </row>
    <row r="8" spans="1:7" ht="349.5" customHeight="1">
      <c r="A8" s="13" t="s">
        <v>42</v>
      </c>
      <c r="B8" s="100" t="s">
        <v>47</v>
      </c>
      <c r="C8" s="26" t="s">
        <v>77</v>
      </c>
      <c r="D8" s="27">
        <v>30</v>
      </c>
      <c r="E8" s="26">
        <v>95</v>
      </c>
      <c r="F8" s="103" t="s">
        <v>173</v>
      </c>
    </row>
    <row r="9" spans="1:7" ht="31.5">
      <c r="A9" s="13" t="s">
        <v>48</v>
      </c>
      <c r="B9" s="101" t="s">
        <v>43</v>
      </c>
      <c r="C9" s="26" t="s">
        <v>77</v>
      </c>
      <c r="D9" s="27">
        <v>44.7</v>
      </c>
      <c r="E9" s="27">
        <v>45.2</v>
      </c>
      <c r="F9" s="23"/>
    </row>
    <row r="10" spans="1:7" ht="139.5" customHeight="1">
      <c r="A10" s="13" t="s">
        <v>49</v>
      </c>
      <c r="B10" s="94" t="s">
        <v>44</v>
      </c>
      <c r="C10" s="26" t="s">
        <v>78</v>
      </c>
      <c r="D10" s="27">
        <v>415</v>
      </c>
      <c r="E10" s="72">
        <v>236</v>
      </c>
      <c r="F10" s="100" t="s">
        <v>163</v>
      </c>
    </row>
    <row r="11" spans="1:7" ht="15.75">
      <c r="A11" s="13" t="s">
        <v>50</v>
      </c>
      <c r="B11" s="14" t="s">
        <v>45</v>
      </c>
      <c r="C11" s="26" t="s">
        <v>78</v>
      </c>
      <c r="D11" s="32">
        <v>32300</v>
      </c>
      <c r="E11" s="72">
        <v>60254</v>
      </c>
      <c r="F11" s="23"/>
    </row>
    <row r="12" spans="1:7" ht="63">
      <c r="A12" s="13" t="s">
        <v>51</v>
      </c>
      <c r="B12" s="14" t="s">
        <v>46</v>
      </c>
      <c r="C12" s="26" t="s">
        <v>77</v>
      </c>
      <c r="D12" s="27">
        <v>95</v>
      </c>
      <c r="E12" s="26">
        <v>95</v>
      </c>
      <c r="F12" s="23"/>
    </row>
    <row r="13" spans="1:7" ht="33" customHeight="1">
      <c r="A13" s="9"/>
      <c r="B13" s="133" t="s">
        <v>52</v>
      </c>
      <c r="C13" s="134"/>
      <c r="D13" s="134"/>
      <c r="E13" s="134"/>
      <c r="F13" s="133"/>
    </row>
    <row r="14" spans="1:7" s="7" customFormat="1" ht="153" customHeight="1">
      <c r="A14" s="16" t="s">
        <v>55</v>
      </c>
      <c r="B14" s="95" t="s">
        <v>53</v>
      </c>
      <c r="C14" s="94" t="s">
        <v>77</v>
      </c>
      <c r="D14" s="95">
        <v>20</v>
      </c>
      <c r="E14" s="72">
        <v>65</v>
      </c>
    </row>
    <row r="15" spans="1:7" ht="246.75" customHeight="1">
      <c r="A15" s="105" t="s">
        <v>56</v>
      </c>
      <c r="B15" s="96" t="s">
        <v>54</v>
      </c>
      <c r="C15" s="97" t="s">
        <v>77</v>
      </c>
      <c r="D15" s="96">
        <v>90</v>
      </c>
      <c r="E15" s="97">
        <v>67</v>
      </c>
      <c r="F15" s="63" t="s">
        <v>175</v>
      </c>
    </row>
    <row r="16" spans="1:7" ht="63">
      <c r="A16" s="16"/>
      <c r="B16" s="14" t="s">
        <v>94</v>
      </c>
      <c r="C16" s="76" t="s">
        <v>77</v>
      </c>
      <c r="D16" s="90">
        <v>0</v>
      </c>
      <c r="E16" s="82">
        <v>23</v>
      </c>
      <c r="F16" s="7"/>
    </row>
    <row r="17" spans="1:6" ht="15.75">
      <c r="A17" s="7"/>
      <c r="B17" s="132" t="s">
        <v>95</v>
      </c>
      <c r="C17" s="132"/>
      <c r="D17" s="132"/>
      <c r="E17" s="132"/>
      <c r="F17" s="132"/>
    </row>
    <row r="18" spans="1:6" ht="68.25" customHeight="1">
      <c r="A18" s="7"/>
      <c r="B18" s="106" t="s">
        <v>96</v>
      </c>
      <c r="C18" s="16" t="s">
        <v>78</v>
      </c>
      <c r="D18" s="90">
        <v>8</v>
      </c>
      <c r="E18" s="43">
        <v>27</v>
      </c>
      <c r="F18" s="7"/>
    </row>
  </sheetData>
  <mergeCells count="11">
    <mergeCell ref="B17:F17"/>
    <mergeCell ref="B13:F13"/>
    <mergeCell ref="B6:F6"/>
    <mergeCell ref="B7:F7"/>
    <mergeCell ref="A1:F1"/>
    <mergeCell ref="D2:E2"/>
    <mergeCell ref="D3:E3"/>
    <mergeCell ref="C2:C4"/>
    <mergeCell ref="B2:B4"/>
    <mergeCell ref="A2:A4"/>
    <mergeCell ref="F2:F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="80" zoomScaleNormal="80" workbookViewId="0">
      <selection activeCell="J37" sqref="A1:J37"/>
    </sheetView>
  </sheetViews>
  <sheetFormatPr defaultRowHeight="15.75"/>
  <cols>
    <col min="1" max="1" width="9.140625" style="6"/>
    <col min="2" max="2" width="34.28515625" style="10" customWidth="1"/>
    <col min="3" max="3" width="18.5703125" style="10" customWidth="1"/>
    <col min="4" max="4" width="13.7109375" style="10" customWidth="1"/>
    <col min="5" max="5" width="12.7109375" style="10" customWidth="1"/>
    <col min="6" max="6" width="12.28515625" style="10" customWidth="1"/>
    <col min="7" max="7" width="12" style="10" customWidth="1"/>
    <col min="8" max="8" width="23" customWidth="1"/>
    <col min="9" max="9" width="61.42578125" customWidth="1"/>
    <col min="10" max="10" width="19.28515625" customWidth="1"/>
  </cols>
  <sheetData>
    <row r="1" spans="1:10" ht="54.75" customHeight="1">
      <c r="A1" s="108" t="s">
        <v>57</v>
      </c>
      <c r="B1" s="109"/>
      <c r="C1" s="109"/>
      <c r="D1" s="109"/>
      <c r="E1" s="109"/>
      <c r="F1" s="109"/>
      <c r="G1" s="109"/>
      <c r="H1" s="109"/>
      <c r="I1" s="109"/>
      <c r="J1" s="110"/>
    </row>
    <row r="2" spans="1:10" ht="18" customHeight="1">
      <c r="A2" s="112" t="s">
        <v>0</v>
      </c>
      <c r="B2" s="112" t="s">
        <v>58</v>
      </c>
      <c r="C2" s="112" t="s">
        <v>59</v>
      </c>
      <c r="D2" s="112" t="s">
        <v>60</v>
      </c>
      <c r="E2" s="112"/>
      <c r="F2" s="112" t="s">
        <v>63</v>
      </c>
      <c r="G2" s="112"/>
      <c r="H2" s="150" t="s">
        <v>66</v>
      </c>
      <c r="I2" s="150"/>
      <c r="J2" s="115" t="s">
        <v>67</v>
      </c>
    </row>
    <row r="3" spans="1:10" ht="51" customHeight="1">
      <c r="A3" s="112"/>
      <c r="B3" s="112"/>
      <c r="C3" s="112"/>
      <c r="D3" s="100" t="s">
        <v>61</v>
      </c>
      <c r="E3" s="100" t="s">
        <v>62</v>
      </c>
      <c r="F3" s="100" t="s">
        <v>61</v>
      </c>
      <c r="G3" s="100" t="s">
        <v>62</v>
      </c>
      <c r="H3" s="99" t="s">
        <v>64</v>
      </c>
      <c r="I3" s="100" t="s">
        <v>65</v>
      </c>
      <c r="J3" s="117"/>
    </row>
    <row r="4" spans="1:10" s="17" customFormat="1">
      <c r="A4" s="99">
        <v>1</v>
      </c>
      <c r="B4" s="104">
        <v>2</v>
      </c>
      <c r="C4" s="104">
        <v>3</v>
      </c>
      <c r="D4" s="104">
        <v>4</v>
      </c>
      <c r="E4" s="104">
        <v>5</v>
      </c>
      <c r="F4" s="104">
        <v>6</v>
      </c>
      <c r="G4" s="104">
        <v>7</v>
      </c>
      <c r="H4" s="18">
        <v>8</v>
      </c>
      <c r="I4" s="18">
        <v>9</v>
      </c>
      <c r="J4" s="18">
        <v>10</v>
      </c>
    </row>
    <row r="5" spans="1:10">
      <c r="A5" s="111" t="s">
        <v>68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ht="33.75" customHeight="1">
      <c r="A6" s="135" t="s">
        <v>69</v>
      </c>
      <c r="B6" s="135"/>
      <c r="C6" s="135"/>
      <c r="D6" s="133"/>
      <c r="E6" s="133"/>
      <c r="F6" s="133"/>
      <c r="G6" s="133"/>
      <c r="H6" s="135"/>
      <c r="I6" s="135"/>
      <c r="J6" s="135"/>
    </row>
    <row r="7" spans="1:10" s="75" customFormat="1" ht="105.75" customHeight="1">
      <c r="A7" s="72" t="s">
        <v>16</v>
      </c>
      <c r="B7" s="36" t="s">
        <v>108</v>
      </c>
      <c r="C7" s="73" t="s">
        <v>12</v>
      </c>
      <c r="D7" s="74">
        <v>42736</v>
      </c>
      <c r="E7" s="74">
        <v>43100</v>
      </c>
      <c r="F7" s="74">
        <v>42736</v>
      </c>
      <c r="G7" s="74">
        <v>43100</v>
      </c>
      <c r="H7" s="36" t="s">
        <v>167</v>
      </c>
      <c r="I7" s="72" t="s">
        <v>81</v>
      </c>
      <c r="J7" s="72"/>
    </row>
    <row r="8" spans="1:10" s="75" customFormat="1" ht="239.25" customHeight="1">
      <c r="A8" s="72"/>
      <c r="B8" s="36" t="s">
        <v>106</v>
      </c>
      <c r="C8" s="73" t="s">
        <v>12</v>
      </c>
      <c r="D8" s="74"/>
      <c r="E8" s="74">
        <v>43100</v>
      </c>
      <c r="F8" s="74"/>
      <c r="G8" s="74">
        <v>43100</v>
      </c>
      <c r="H8" s="36" t="s">
        <v>80</v>
      </c>
      <c r="I8" s="88" t="s">
        <v>172</v>
      </c>
      <c r="J8" s="72"/>
    </row>
    <row r="9" spans="1:10" s="75" customFormat="1" ht="180.75" customHeight="1">
      <c r="A9" s="72" t="s">
        <v>146</v>
      </c>
      <c r="B9" s="71" t="s">
        <v>84</v>
      </c>
      <c r="C9" s="73" t="s">
        <v>12</v>
      </c>
      <c r="D9" s="74">
        <v>42736</v>
      </c>
      <c r="E9" s="74">
        <v>43100</v>
      </c>
      <c r="F9" s="74">
        <v>42736</v>
      </c>
      <c r="G9" s="74">
        <v>43100</v>
      </c>
      <c r="H9" s="36" t="s">
        <v>107</v>
      </c>
      <c r="I9" s="71" t="s">
        <v>166</v>
      </c>
      <c r="J9" s="72"/>
    </row>
    <row r="10" spans="1:10" s="75" customFormat="1" ht="86.25" customHeight="1">
      <c r="A10" s="72"/>
      <c r="B10" s="36" t="s">
        <v>109</v>
      </c>
      <c r="C10" s="73" t="s">
        <v>12</v>
      </c>
      <c r="D10" s="74"/>
      <c r="E10" s="74">
        <v>43100</v>
      </c>
      <c r="F10" s="74"/>
      <c r="G10" s="74">
        <v>43100</v>
      </c>
      <c r="H10" s="36" t="s">
        <v>110</v>
      </c>
      <c r="I10" s="36" t="s">
        <v>144</v>
      </c>
      <c r="J10" s="72"/>
    </row>
    <row r="11" spans="1:10" s="75" customFormat="1" ht="192.75" customHeight="1">
      <c r="A11" s="72" t="s">
        <v>147</v>
      </c>
      <c r="B11" s="71" t="s">
        <v>111</v>
      </c>
      <c r="C11" s="73" t="s">
        <v>12</v>
      </c>
      <c r="D11" s="74">
        <v>42736</v>
      </c>
      <c r="E11" s="74">
        <v>43100</v>
      </c>
      <c r="F11" s="74">
        <v>42736</v>
      </c>
      <c r="G11" s="74">
        <v>43100</v>
      </c>
      <c r="H11" s="36" t="s">
        <v>113</v>
      </c>
      <c r="I11" s="36" t="s">
        <v>165</v>
      </c>
      <c r="J11" s="72"/>
    </row>
    <row r="12" spans="1:10" s="75" customFormat="1" ht="124.5" customHeight="1">
      <c r="A12" s="72" t="s">
        <v>148</v>
      </c>
      <c r="B12" s="71" t="s">
        <v>112</v>
      </c>
      <c r="C12" s="73" t="s">
        <v>12</v>
      </c>
      <c r="D12" s="74">
        <v>42736</v>
      </c>
      <c r="E12" s="74">
        <v>43100</v>
      </c>
      <c r="F12" s="74">
        <v>42736</v>
      </c>
      <c r="G12" s="74">
        <v>43100</v>
      </c>
      <c r="H12" s="36" t="s">
        <v>113</v>
      </c>
      <c r="I12" s="36" t="s">
        <v>168</v>
      </c>
      <c r="J12" s="72"/>
    </row>
    <row r="13" spans="1:10" s="70" customFormat="1" ht="378.75" customHeight="1">
      <c r="A13" s="140" t="s">
        <v>71</v>
      </c>
      <c r="B13" s="138" t="s">
        <v>76</v>
      </c>
      <c r="C13" s="142" t="s">
        <v>12</v>
      </c>
      <c r="D13" s="144">
        <v>42736</v>
      </c>
      <c r="E13" s="144">
        <v>43100</v>
      </c>
      <c r="F13" s="144">
        <v>42736</v>
      </c>
      <c r="G13" s="144">
        <v>43100</v>
      </c>
      <c r="H13" s="142" t="s">
        <v>113</v>
      </c>
      <c r="I13" s="142" t="s">
        <v>164</v>
      </c>
      <c r="J13" s="50"/>
    </row>
    <row r="14" spans="1:10" s="70" customFormat="1" ht="0.75" customHeight="1">
      <c r="A14" s="141"/>
      <c r="B14" s="139"/>
      <c r="C14" s="143"/>
      <c r="D14" s="145"/>
      <c r="E14" s="145"/>
      <c r="F14" s="145"/>
      <c r="G14" s="145"/>
      <c r="H14" s="143"/>
      <c r="I14" s="143"/>
      <c r="J14" s="50"/>
    </row>
    <row r="15" spans="1:10" s="75" customFormat="1" ht="168" customHeight="1">
      <c r="A15" s="72" t="s">
        <v>72</v>
      </c>
      <c r="B15" s="71" t="s">
        <v>114</v>
      </c>
      <c r="C15" s="73" t="s">
        <v>12</v>
      </c>
      <c r="D15" s="74">
        <v>42736</v>
      </c>
      <c r="E15" s="74">
        <v>43100</v>
      </c>
      <c r="F15" s="74">
        <v>42736</v>
      </c>
      <c r="G15" s="74">
        <v>43100</v>
      </c>
      <c r="H15" s="36" t="s">
        <v>136</v>
      </c>
      <c r="I15" s="36" t="s">
        <v>174</v>
      </c>
      <c r="J15" s="72"/>
    </row>
    <row r="16" spans="1:10" s="75" customFormat="1" ht="160.5" customHeight="1">
      <c r="A16" s="72" t="s">
        <v>149</v>
      </c>
      <c r="B16" s="71" t="s">
        <v>70</v>
      </c>
      <c r="C16" s="73" t="s">
        <v>12</v>
      </c>
      <c r="D16" s="74">
        <v>42736</v>
      </c>
      <c r="E16" s="74">
        <v>43100</v>
      </c>
      <c r="F16" s="74">
        <v>42736</v>
      </c>
      <c r="G16" s="74">
        <v>43100</v>
      </c>
      <c r="H16" s="36" t="s">
        <v>136</v>
      </c>
      <c r="I16" s="36" t="s">
        <v>170</v>
      </c>
      <c r="J16" s="72"/>
    </row>
    <row r="17" spans="1:10" s="75" customFormat="1" ht="180.75" customHeight="1">
      <c r="A17" s="72" t="s">
        <v>150</v>
      </c>
      <c r="B17" s="71" t="s">
        <v>115</v>
      </c>
      <c r="C17" s="73" t="s">
        <v>12</v>
      </c>
      <c r="D17" s="74">
        <v>42736</v>
      </c>
      <c r="E17" s="74">
        <v>43100</v>
      </c>
      <c r="F17" s="74">
        <v>42736</v>
      </c>
      <c r="G17" s="74">
        <v>43100</v>
      </c>
      <c r="H17" s="36" t="s">
        <v>136</v>
      </c>
      <c r="I17" s="36" t="s">
        <v>133</v>
      </c>
      <c r="J17" s="72"/>
    </row>
    <row r="18" spans="1:10" s="75" customFormat="1" ht="128.25" customHeight="1">
      <c r="A18" s="72" t="s">
        <v>151</v>
      </c>
      <c r="B18" s="71" t="s">
        <v>74</v>
      </c>
      <c r="C18" s="73" t="s">
        <v>12</v>
      </c>
      <c r="D18" s="74">
        <v>42736</v>
      </c>
      <c r="E18" s="74">
        <v>43100</v>
      </c>
      <c r="F18" s="74">
        <v>42736</v>
      </c>
      <c r="G18" s="74">
        <v>43100</v>
      </c>
      <c r="H18" s="36" t="s">
        <v>136</v>
      </c>
      <c r="I18" s="36" t="s">
        <v>137</v>
      </c>
      <c r="J18" s="72"/>
    </row>
    <row r="19" spans="1:10" s="75" customFormat="1" ht="172.5" customHeight="1">
      <c r="A19" s="72"/>
      <c r="B19" s="71" t="s">
        <v>116</v>
      </c>
      <c r="C19" s="73" t="s">
        <v>12</v>
      </c>
      <c r="D19" s="74"/>
      <c r="E19" s="74">
        <v>43100</v>
      </c>
      <c r="F19" s="74"/>
      <c r="G19" s="74">
        <v>43100</v>
      </c>
      <c r="H19" s="36" t="s">
        <v>136</v>
      </c>
      <c r="I19" s="36" t="s">
        <v>169</v>
      </c>
      <c r="J19" s="72"/>
    </row>
    <row r="20" spans="1:10" s="75" customFormat="1" ht="150" customHeight="1">
      <c r="A20" s="72"/>
      <c r="B20" s="71" t="s">
        <v>117</v>
      </c>
      <c r="C20" s="73" t="s">
        <v>12</v>
      </c>
      <c r="D20" s="74"/>
      <c r="E20" s="74">
        <v>43100</v>
      </c>
      <c r="F20" s="74"/>
      <c r="G20" s="74">
        <v>43100</v>
      </c>
      <c r="H20" s="36" t="s">
        <v>136</v>
      </c>
      <c r="I20" s="36" t="s">
        <v>135</v>
      </c>
      <c r="J20" s="72"/>
    </row>
    <row r="21" spans="1:10" s="75" customFormat="1" ht="103.5" customHeight="1">
      <c r="A21" s="72"/>
      <c r="B21" s="71" t="s">
        <v>118</v>
      </c>
      <c r="C21" s="73" t="s">
        <v>12</v>
      </c>
      <c r="D21" s="74"/>
      <c r="E21" s="74">
        <v>43100</v>
      </c>
      <c r="F21" s="74"/>
      <c r="G21" s="74">
        <v>43100</v>
      </c>
      <c r="H21" s="36" t="s">
        <v>136</v>
      </c>
      <c r="I21" s="36" t="s">
        <v>134</v>
      </c>
      <c r="J21" s="72"/>
    </row>
    <row r="22" spans="1:10" s="89" customFormat="1" ht="191.25" customHeight="1">
      <c r="A22" s="85" t="s">
        <v>152</v>
      </c>
      <c r="B22" s="83" t="s">
        <v>119</v>
      </c>
      <c r="C22" s="86" t="s">
        <v>12</v>
      </c>
      <c r="D22" s="87">
        <v>42736</v>
      </c>
      <c r="E22" s="87">
        <v>43100</v>
      </c>
      <c r="F22" s="87">
        <v>42736</v>
      </c>
      <c r="G22" s="87">
        <v>43100</v>
      </c>
      <c r="H22" s="88" t="s">
        <v>138</v>
      </c>
      <c r="I22" s="88" t="s">
        <v>172</v>
      </c>
      <c r="J22" s="85"/>
    </row>
    <row r="23" spans="1:10" s="75" customFormat="1" ht="153" customHeight="1">
      <c r="A23" s="72" t="s">
        <v>153</v>
      </c>
      <c r="B23" s="71" t="s">
        <v>73</v>
      </c>
      <c r="C23" s="73" t="s">
        <v>12</v>
      </c>
      <c r="D23" s="74">
        <v>42736</v>
      </c>
      <c r="E23" s="74">
        <v>43100</v>
      </c>
      <c r="F23" s="74">
        <v>42736</v>
      </c>
      <c r="G23" s="74">
        <v>43100</v>
      </c>
      <c r="H23" s="36" t="s">
        <v>138</v>
      </c>
      <c r="I23" s="36" t="s">
        <v>139</v>
      </c>
      <c r="J23" s="72"/>
    </row>
    <row r="24" spans="1:10" s="70" customFormat="1" ht="214.5">
      <c r="A24" s="50" t="s">
        <v>154</v>
      </c>
      <c r="B24" s="71" t="s">
        <v>120</v>
      </c>
      <c r="C24" s="102" t="s">
        <v>12</v>
      </c>
      <c r="D24" s="24">
        <v>42736</v>
      </c>
      <c r="E24" s="24">
        <v>43100</v>
      </c>
      <c r="F24" s="24">
        <v>42736</v>
      </c>
      <c r="G24" s="24">
        <v>43100</v>
      </c>
      <c r="H24" s="36" t="s">
        <v>138</v>
      </c>
      <c r="I24" s="36" t="s">
        <v>145</v>
      </c>
      <c r="J24" s="50"/>
    </row>
    <row r="25" spans="1:10" s="70" customFormat="1" ht="148.5">
      <c r="A25" s="50"/>
      <c r="B25" s="71" t="s">
        <v>121</v>
      </c>
      <c r="C25" s="102" t="s">
        <v>12</v>
      </c>
      <c r="D25" s="24"/>
      <c r="E25" s="24">
        <v>43100</v>
      </c>
      <c r="F25" s="24"/>
      <c r="G25" s="24">
        <v>43100</v>
      </c>
      <c r="H25" s="36" t="s">
        <v>138</v>
      </c>
      <c r="I25" s="36" t="s">
        <v>139</v>
      </c>
      <c r="J25" s="50"/>
    </row>
    <row r="26" spans="1:10" ht="171" customHeight="1">
      <c r="A26" s="99"/>
      <c r="B26" s="71" t="s">
        <v>122</v>
      </c>
      <c r="C26" s="102" t="s">
        <v>12</v>
      </c>
      <c r="D26" s="24"/>
      <c r="E26" s="24">
        <v>43100</v>
      </c>
      <c r="F26" s="24"/>
      <c r="G26" s="24">
        <v>43100</v>
      </c>
      <c r="H26" s="36" t="s">
        <v>138</v>
      </c>
      <c r="I26" s="36" t="s">
        <v>145</v>
      </c>
      <c r="J26" s="99"/>
    </row>
    <row r="27" spans="1:10" ht="83.25" customHeight="1">
      <c r="A27" s="99"/>
      <c r="B27" s="151" t="s">
        <v>123</v>
      </c>
      <c r="C27" s="152"/>
      <c r="D27" s="152"/>
      <c r="E27" s="152"/>
      <c r="F27" s="152"/>
      <c r="G27" s="152"/>
      <c r="H27" s="152"/>
      <c r="I27" s="152"/>
      <c r="J27" s="153"/>
    </row>
    <row r="28" spans="1:10" ht="365.25" customHeight="1">
      <c r="A28" s="99" t="s">
        <v>42</v>
      </c>
      <c r="B28" s="71" t="s">
        <v>88</v>
      </c>
      <c r="C28" s="102" t="s">
        <v>141</v>
      </c>
      <c r="D28" s="24">
        <v>42736</v>
      </c>
      <c r="E28" s="24">
        <v>43100</v>
      </c>
      <c r="F28" s="24">
        <v>42736</v>
      </c>
      <c r="G28" s="24">
        <v>43100</v>
      </c>
      <c r="H28" s="71" t="s">
        <v>140</v>
      </c>
      <c r="I28" s="84" t="s">
        <v>171</v>
      </c>
      <c r="J28" s="71"/>
    </row>
    <row r="29" spans="1:10" ht="409.5" customHeight="1">
      <c r="A29" s="99" t="s">
        <v>155</v>
      </c>
      <c r="B29" s="71" t="s">
        <v>79</v>
      </c>
      <c r="C29" s="102" t="s">
        <v>12</v>
      </c>
      <c r="D29" s="24">
        <v>42736</v>
      </c>
      <c r="E29" s="24">
        <v>43100</v>
      </c>
      <c r="F29" s="24">
        <v>42736</v>
      </c>
      <c r="G29" s="24">
        <v>43100</v>
      </c>
      <c r="H29" s="71" t="s">
        <v>140</v>
      </c>
      <c r="I29" s="84" t="s">
        <v>171</v>
      </c>
      <c r="J29" s="71"/>
    </row>
    <row r="30" spans="1:10" ht="186.75" customHeight="1">
      <c r="A30" s="99"/>
      <c r="B30" s="71" t="s">
        <v>124</v>
      </c>
      <c r="C30" s="102" t="s">
        <v>141</v>
      </c>
      <c r="D30" s="24"/>
      <c r="E30" s="24">
        <v>43100</v>
      </c>
      <c r="F30" s="24"/>
      <c r="G30" s="24">
        <v>43100</v>
      </c>
      <c r="H30" s="71" t="s">
        <v>140</v>
      </c>
      <c r="I30" s="71" t="s">
        <v>161</v>
      </c>
      <c r="J30" s="71"/>
    </row>
    <row r="31" spans="1:10" ht="279" customHeight="1">
      <c r="A31" s="99"/>
      <c r="B31" s="71" t="s">
        <v>125</v>
      </c>
      <c r="C31" s="102" t="s">
        <v>141</v>
      </c>
      <c r="D31" s="24"/>
      <c r="E31" s="24">
        <v>43100</v>
      </c>
      <c r="F31" s="24"/>
      <c r="G31" s="24">
        <v>43100</v>
      </c>
      <c r="H31" s="71" t="s">
        <v>140</v>
      </c>
      <c r="I31" s="71" t="s">
        <v>131</v>
      </c>
      <c r="J31" s="71"/>
    </row>
    <row r="32" spans="1:10" ht="240.75" customHeight="1">
      <c r="A32" s="99"/>
      <c r="B32" s="71" t="s">
        <v>126</v>
      </c>
      <c r="C32" s="102" t="s">
        <v>141</v>
      </c>
      <c r="D32" s="24"/>
      <c r="E32" s="24">
        <v>43100</v>
      </c>
      <c r="F32" s="24"/>
      <c r="G32" s="24">
        <v>43100</v>
      </c>
      <c r="H32" s="71" t="s">
        <v>140</v>
      </c>
      <c r="I32" s="71" t="s">
        <v>132</v>
      </c>
      <c r="J32" s="71"/>
    </row>
    <row r="33" spans="1:10" ht="22.5" customHeight="1">
      <c r="A33" s="99"/>
      <c r="B33" s="151" t="s">
        <v>129</v>
      </c>
      <c r="C33" s="152"/>
      <c r="D33" s="152"/>
      <c r="E33" s="152"/>
      <c r="F33" s="152"/>
      <c r="G33" s="152"/>
      <c r="H33" s="152"/>
      <c r="I33" s="152"/>
      <c r="J33" s="153"/>
    </row>
    <row r="34" spans="1:10" ht="153.75" customHeight="1">
      <c r="A34" s="99" t="s">
        <v>55</v>
      </c>
      <c r="B34" s="71" t="s">
        <v>90</v>
      </c>
      <c r="C34" s="71" t="s">
        <v>12</v>
      </c>
      <c r="D34" s="24">
        <v>42736</v>
      </c>
      <c r="E34" s="24">
        <v>43100</v>
      </c>
      <c r="F34" s="24">
        <v>42736</v>
      </c>
      <c r="G34" s="24">
        <v>43100</v>
      </c>
      <c r="H34" s="71"/>
      <c r="I34" s="71" t="s">
        <v>143</v>
      </c>
      <c r="J34" s="71"/>
    </row>
    <row r="35" spans="1:10" ht="108" customHeight="1">
      <c r="A35" s="99" t="s">
        <v>156</v>
      </c>
      <c r="B35" s="71" t="s">
        <v>127</v>
      </c>
      <c r="C35" s="71" t="s">
        <v>12</v>
      </c>
      <c r="D35" s="24">
        <v>42736</v>
      </c>
      <c r="E35" s="24">
        <v>43100</v>
      </c>
      <c r="F35" s="24">
        <v>42736</v>
      </c>
      <c r="G35" s="24">
        <v>43100</v>
      </c>
      <c r="H35" s="71"/>
      <c r="I35" s="71" t="s">
        <v>143</v>
      </c>
      <c r="J35" s="71"/>
    </row>
    <row r="36" spans="1:10" ht="96" customHeight="1">
      <c r="A36" s="99"/>
      <c r="B36" s="71" t="s">
        <v>128</v>
      </c>
      <c r="C36" s="71" t="s">
        <v>12</v>
      </c>
      <c r="D36" s="24"/>
      <c r="E36" s="24">
        <v>43100</v>
      </c>
      <c r="F36" s="24"/>
      <c r="G36" s="24">
        <v>43100</v>
      </c>
      <c r="H36" s="71"/>
      <c r="I36" s="71" t="s">
        <v>143</v>
      </c>
      <c r="J36" s="71"/>
    </row>
    <row r="37" spans="1:10" ht="79.5" customHeight="1">
      <c r="A37" s="99" t="s">
        <v>157</v>
      </c>
      <c r="B37" s="71" t="s">
        <v>130</v>
      </c>
      <c r="C37" s="71" t="s">
        <v>12</v>
      </c>
      <c r="D37" s="24">
        <v>42736</v>
      </c>
      <c r="E37" s="24">
        <v>43100</v>
      </c>
      <c r="F37" s="24">
        <v>42736</v>
      </c>
      <c r="G37" s="24">
        <v>43100</v>
      </c>
      <c r="H37" s="71"/>
      <c r="I37" s="83" t="s">
        <v>142</v>
      </c>
      <c r="J37" s="71"/>
    </row>
    <row r="38" spans="1:10" ht="59.25" customHeight="1">
      <c r="A38" s="51"/>
      <c r="B38" s="71"/>
      <c r="C38" s="52"/>
      <c r="D38" s="24"/>
      <c r="E38" s="24"/>
      <c r="F38" s="24"/>
      <c r="G38" s="24"/>
      <c r="H38" s="52"/>
      <c r="I38" s="52"/>
      <c r="J38" s="51"/>
    </row>
    <row r="39" spans="1:10" ht="408.75" customHeight="1">
      <c r="A39" s="28"/>
      <c r="B39" s="29"/>
      <c r="C39" s="31"/>
      <c r="D39" s="24"/>
      <c r="E39" s="24"/>
      <c r="F39" s="24"/>
      <c r="G39" s="33"/>
      <c r="H39" s="29"/>
      <c r="I39" s="40"/>
      <c r="J39" s="29"/>
    </row>
    <row r="40" spans="1:10" ht="97.5" customHeight="1">
      <c r="A40" s="28"/>
      <c r="B40" s="29"/>
      <c r="C40" s="29"/>
      <c r="D40" s="24"/>
      <c r="E40" s="24"/>
      <c r="F40" s="24"/>
      <c r="G40" s="33"/>
      <c r="H40" s="39"/>
      <c r="I40" s="38"/>
      <c r="J40" s="28"/>
    </row>
    <row r="41" spans="1:10" ht="187.5" customHeight="1">
      <c r="A41" s="28"/>
      <c r="B41" s="29"/>
      <c r="C41" s="31"/>
      <c r="D41" s="24"/>
      <c r="E41" s="24"/>
      <c r="F41" s="24"/>
      <c r="G41" s="33"/>
      <c r="H41" s="39"/>
      <c r="I41" s="39"/>
      <c r="J41" s="28"/>
    </row>
    <row r="42" spans="1:10" ht="252.75" customHeight="1">
      <c r="A42" s="28"/>
      <c r="B42" s="29"/>
      <c r="C42" s="31"/>
      <c r="D42" s="24"/>
      <c r="E42" s="24"/>
      <c r="F42" s="24"/>
      <c r="G42" s="33"/>
      <c r="H42" s="29"/>
      <c r="I42" s="39"/>
      <c r="J42" s="28"/>
    </row>
    <row r="43" spans="1:10" ht="187.5" customHeight="1">
      <c r="A43" s="28"/>
      <c r="B43" s="29"/>
      <c r="C43" s="31"/>
      <c r="D43" s="24"/>
      <c r="E43" s="24"/>
      <c r="F43" s="24"/>
      <c r="G43" s="33"/>
      <c r="H43" s="39"/>
      <c r="I43" s="39"/>
      <c r="J43" s="28"/>
    </row>
    <row r="44" spans="1:10" ht="198" customHeight="1">
      <c r="A44" s="28"/>
      <c r="B44" s="42"/>
      <c r="C44" s="34"/>
      <c r="D44" s="24"/>
      <c r="E44" s="24"/>
      <c r="F44" s="24"/>
      <c r="G44" s="33"/>
      <c r="H44" s="29"/>
      <c r="I44" s="39"/>
      <c r="J44" s="28"/>
    </row>
    <row r="45" spans="1:10" ht="336.75" customHeight="1">
      <c r="A45" s="28"/>
      <c r="B45" s="29"/>
      <c r="C45" s="29"/>
      <c r="D45" s="24"/>
      <c r="E45" s="24"/>
      <c r="F45" s="24"/>
      <c r="G45" s="33"/>
      <c r="H45" s="39"/>
      <c r="I45" s="39"/>
      <c r="J45" s="28"/>
    </row>
    <row r="46" spans="1:10" ht="241.5" customHeight="1">
      <c r="A46" s="28"/>
      <c r="B46" s="52"/>
      <c r="C46" s="31"/>
      <c r="D46" s="24"/>
      <c r="E46" s="24"/>
      <c r="F46" s="24"/>
      <c r="G46" s="33"/>
      <c r="H46" s="29"/>
      <c r="I46" s="39"/>
      <c r="J46" s="28"/>
    </row>
    <row r="47" spans="1:10" ht="222.75" customHeight="1">
      <c r="A47" s="28"/>
      <c r="B47" s="29"/>
      <c r="C47" s="31"/>
      <c r="D47" s="24"/>
      <c r="E47" s="24"/>
      <c r="F47" s="24"/>
      <c r="G47" s="33"/>
      <c r="H47" s="29"/>
      <c r="I47" s="29"/>
      <c r="J47" s="28"/>
    </row>
    <row r="48" spans="1:10" ht="108.75" customHeight="1">
      <c r="A48" s="28"/>
      <c r="B48" s="36"/>
      <c r="C48" s="31"/>
      <c r="D48" s="24"/>
      <c r="E48" s="24"/>
      <c r="F48" s="24"/>
      <c r="G48" s="33"/>
      <c r="H48" s="29"/>
      <c r="I48" s="39"/>
      <c r="J48" s="28"/>
    </row>
    <row r="49" spans="1:10">
      <c r="A49" s="28"/>
      <c r="B49" s="29"/>
      <c r="C49" s="31"/>
      <c r="D49" s="24"/>
      <c r="E49" s="24"/>
      <c r="F49" s="24"/>
      <c r="G49" s="33"/>
      <c r="H49" s="29"/>
      <c r="I49" s="29"/>
      <c r="J49" s="28"/>
    </row>
    <row r="50" spans="1:10">
      <c r="A50" s="28"/>
      <c r="B50" s="29"/>
      <c r="C50" s="31"/>
      <c r="D50" s="24"/>
      <c r="E50" s="24"/>
      <c r="F50" s="24"/>
      <c r="G50" s="33"/>
      <c r="H50" s="29"/>
      <c r="I50" s="29"/>
      <c r="J50" s="28"/>
    </row>
    <row r="51" spans="1:10" ht="102.75" customHeight="1">
      <c r="A51" s="28"/>
      <c r="B51" s="36"/>
      <c r="C51" s="31"/>
      <c r="D51" s="24"/>
      <c r="E51" s="24"/>
      <c r="F51" s="24"/>
      <c r="G51" s="33"/>
      <c r="H51" s="29"/>
      <c r="I51" s="42"/>
      <c r="J51" s="28"/>
    </row>
    <row r="52" spans="1:10" ht="126" customHeight="1">
      <c r="A52" s="28"/>
      <c r="B52" s="36"/>
      <c r="C52" s="31"/>
      <c r="D52" s="24"/>
      <c r="E52" s="24"/>
      <c r="F52" s="24"/>
      <c r="G52" s="33"/>
      <c r="H52" s="29"/>
      <c r="I52" s="29"/>
      <c r="J52" s="28"/>
    </row>
    <row r="53" spans="1:10">
      <c r="A53" s="28"/>
      <c r="B53" s="29"/>
      <c r="C53" s="31"/>
      <c r="D53" s="24"/>
      <c r="E53" s="24"/>
      <c r="F53" s="24"/>
      <c r="G53" s="33"/>
      <c r="H53" s="42"/>
      <c r="I53" s="29"/>
      <c r="J53" s="28"/>
    </row>
    <row r="54" spans="1:10" ht="54" customHeight="1">
      <c r="A54" s="28"/>
      <c r="B54" s="29"/>
      <c r="C54" s="31"/>
      <c r="D54" s="24"/>
      <c r="E54" s="24"/>
      <c r="F54" s="24"/>
      <c r="G54" s="33"/>
      <c r="H54" s="42"/>
      <c r="I54" s="29"/>
      <c r="J54" s="28"/>
    </row>
    <row r="55" spans="1:10" ht="93" customHeight="1">
      <c r="A55" s="28"/>
      <c r="B55" s="29"/>
      <c r="C55" s="31"/>
      <c r="D55" s="24"/>
      <c r="E55" s="24"/>
      <c r="F55" s="24"/>
      <c r="G55" s="33"/>
      <c r="H55" s="39"/>
      <c r="I55" s="38"/>
      <c r="J55" s="28"/>
    </row>
    <row r="56" spans="1:10" ht="130.5" customHeight="1">
      <c r="A56" s="28"/>
      <c r="B56" s="29"/>
      <c r="C56" s="31"/>
      <c r="D56" s="24"/>
      <c r="E56" s="24"/>
      <c r="F56" s="24"/>
      <c r="G56" s="33"/>
      <c r="H56" s="29"/>
      <c r="I56" s="29"/>
      <c r="J56" s="28"/>
    </row>
    <row r="57" spans="1:10" ht="129.75" customHeight="1">
      <c r="A57" s="28"/>
      <c r="B57" s="29"/>
      <c r="C57" s="31"/>
      <c r="D57" s="24"/>
      <c r="E57" s="24"/>
      <c r="F57" s="24"/>
      <c r="G57" s="33"/>
      <c r="H57" s="29"/>
      <c r="I57" s="39"/>
      <c r="J57" s="28"/>
    </row>
    <row r="58" spans="1:10" ht="119.25" customHeight="1">
      <c r="A58" s="28"/>
      <c r="B58" s="29"/>
      <c r="C58" s="29"/>
      <c r="D58" s="24"/>
      <c r="E58" s="24"/>
      <c r="F58" s="24"/>
      <c r="G58" s="33"/>
      <c r="H58" s="29"/>
      <c r="I58" s="39"/>
      <c r="J58" s="28"/>
    </row>
    <row r="59" spans="1:10" ht="150" customHeight="1">
      <c r="A59" s="28"/>
      <c r="B59" s="29"/>
      <c r="C59" s="29"/>
      <c r="D59" s="24"/>
      <c r="E59" s="24"/>
      <c r="F59" s="24"/>
      <c r="G59" s="33"/>
      <c r="H59" s="29"/>
      <c r="I59" s="29"/>
      <c r="J59" s="28"/>
    </row>
    <row r="60" spans="1:10" ht="183.75" customHeight="1">
      <c r="A60" s="28"/>
      <c r="B60" s="29"/>
      <c r="C60" s="31"/>
      <c r="D60" s="24"/>
      <c r="E60" s="24"/>
      <c r="F60" s="24"/>
      <c r="G60" s="33"/>
      <c r="H60" s="42"/>
      <c r="I60" s="29"/>
      <c r="J60" s="28"/>
    </row>
    <row r="61" spans="1:10">
      <c r="A61" s="28"/>
      <c r="B61" s="29"/>
      <c r="C61" s="31"/>
      <c r="D61" s="24"/>
      <c r="E61" s="24"/>
      <c r="F61" s="24"/>
      <c r="G61" s="33"/>
      <c r="H61" s="29"/>
      <c r="I61" s="29"/>
      <c r="J61" s="28"/>
    </row>
    <row r="62" spans="1:10" ht="207.75" customHeight="1">
      <c r="A62" s="28"/>
      <c r="B62" s="29"/>
      <c r="C62" s="31"/>
      <c r="D62" s="24"/>
      <c r="E62" s="24"/>
      <c r="F62" s="24"/>
      <c r="G62" s="33"/>
      <c r="H62" s="29"/>
      <c r="I62" s="29"/>
      <c r="J62" s="28"/>
    </row>
    <row r="63" spans="1:10" ht="40.5" customHeight="1">
      <c r="A63" s="146"/>
      <c r="B63" s="147"/>
      <c r="C63" s="147"/>
      <c r="D63" s="147"/>
      <c r="E63" s="147"/>
      <c r="F63" s="147"/>
      <c r="G63" s="147"/>
      <c r="H63" s="147"/>
      <c r="I63" s="147"/>
      <c r="J63" s="148"/>
    </row>
    <row r="64" spans="1:10" ht="138" customHeight="1">
      <c r="A64" s="29"/>
      <c r="B64" s="29"/>
      <c r="C64" s="29"/>
      <c r="D64" s="24"/>
      <c r="E64" s="24"/>
      <c r="F64" s="24"/>
      <c r="G64" s="33"/>
      <c r="H64" s="39"/>
      <c r="I64" s="38"/>
      <c r="J64" s="7"/>
    </row>
    <row r="65" spans="1:10">
      <c r="A65" s="29"/>
      <c r="B65" s="29"/>
      <c r="C65" s="29"/>
      <c r="D65" s="21"/>
      <c r="E65" s="21"/>
      <c r="F65" s="21"/>
      <c r="G65" s="31"/>
      <c r="H65" s="29"/>
      <c r="I65" s="29"/>
      <c r="J65" s="7"/>
    </row>
    <row r="66" spans="1:10" ht="87" customHeight="1">
      <c r="A66" s="29"/>
      <c r="B66" s="29"/>
      <c r="C66" s="29"/>
      <c r="D66" s="21"/>
      <c r="E66" s="21"/>
      <c r="F66" s="21"/>
      <c r="G66" s="31"/>
      <c r="H66" s="29"/>
      <c r="I66" s="39"/>
      <c r="J66" s="7"/>
    </row>
    <row r="67" spans="1:10">
      <c r="A67" s="29"/>
      <c r="B67" s="37"/>
      <c r="C67" s="29"/>
      <c r="D67" s="22"/>
      <c r="E67" s="22"/>
      <c r="F67" s="22"/>
      <c r="G67" s="34"/>
      <c r="H67" s="29"/>
      <c r="I67" s="39"/>
      <c r="J67" s="7"/>
    </row>
    <row r="68" spans="1:10" ht="141.75" customHeight="1">
      <c r="A68" s="29"/>
      <c r="B68" s="37"/>
      <c r="C68" s="31"/>
      <c r="D68" s="24"/>
      <c r="E68" s="24"/>
      <c r="F68" s="24"/>
      <c r="G68" s="33"/>
      <c r="H68" s="29"/>
      <c r="I68" s="29"/>
      <c r="J68" s="7"/>
    </row>
    <row r="69" spans="1:10" ht="68.25" customHeight="1">
      <c r="A69" s="29"/>
      <c r="B69" s="37"/>
      <c r="C69" s="29"/>
      <c r="D69" s="63"/>
      <c r="E69" s="47"/>
      <c r="F69" s="63"/>
      <c r="G69" s="35"/>
      <c r="H69" s="39"/>
      <c r="I69" s="29"/>
      <c r="J69" s="7"/>
    </row>
    <row r="70" spans="1:10" ht="15" customHeight="1">
      <c r="A70" s="147"/>
      <c r="B70" s="149"/>
      <c r="C70" s="149"/>
      <c r="D70" s="149"/>
      <c r="E70" s="149"/>
      <c r="F70" s="149"/>
      <c r="G70" s="149"/>
      <c r="H70" s="147"/>
      <c r="I70" s="147"/>
      <c r="J70" s="147"/>
    </row>
    <row r="71" spans="1:10">
      <c r="A71" s="30"/>
      <c r="B71" s="30"/>
      <c r="C71" s="30"/>
      <c r="D71" s="25"/>
      <c r="E71" s="25"/>
      <c r="F71" s="25"/>
      <c r="G71" s="25"/>
      <c r="H71" s="19"/>
      <c r="I71" s="19"/>
      <c r="J71" s="19"/>
    </row>
    <row r="72" spans="1:10">
      <c r="A72" s="30"/>
      <c r="B72" s="30"/>
      <c r="C72" s="30"/>
      <c r="D72" s="25"/>
      <c r="E72" s="25"/>
      <c r="F72" s="25"/>
      <c r="G72" s="25"/>
      <c r="H72" s="19"/>
      <c r="I72" s="19"/>
      <c r="J72" s="19"/>
    </row>
    <row r="73" spans="1:10">
      <c r="A73" s="30"/>
      <c r="B73" s="30"/>
      <c r="C73" s="30"/>
      <c r="D73" s="25"/>
      <c r="E73" s="25"/>
      <c r="F73" s="25"/>
      <c r="G73" s="25"/>
      <c r="H73" s="19"/>
      <c r="I73" s="19"/>
      <c r="J73" s="19"/>
    </row>
    <row r="74" spans="1:10">
      <c r="A74" s="30"/>
      <c r="B74" s="30"/>
      <c r="C74" s="30"/>
      <c r="D74" s="25"/>
      <c r="E74" s="25"/>
      <c r="F74" s="25"/>
      <c r="G74" s="25"/>
      <c r="H74" s="19"/>
      <c r="I74" s="19"/>
      <c r="J74" s="19"/>
    </row>
  </sheetData>
  <mergeCells count="23">
    <mergeCell ref="A6:J6"/>
    <mergeCell ref="A63:J63"/>
    <mergeCell ref="A70:J70"/>
    <mergeCell ref="A5:J5"/>
    <mergeCell ref="A1:J1"/>
    <mergeCell ref="D2:E2"/>
    <mergeCell ref="C2:C3"/>
    <mergeCell ref="B2:B3"/>
    <mergeCell ref="A2:A3"/>
    <mergeCell ref="F2:G2"/>
    <mergeCell ref="H2:I2"/>
    <mergeCell ref="J2:J3"/>
    <mergeCell ref="B27:J27"/>
    <mergeCell ref="B33:J33"/>
    <mergeCell ref="D13:D14"/>
    <mergeCell ref="C13:C14"/>
    <mergeCell ref="B13:B14"/>
    <mergeCell ref="A13:A14"/>
    <mergeCell ref="I13:I14"/>
    <mergeCell ref="H13:H14"/>
    <mergeCell ref="G13:G14"/>
    <mergeCell ref="F13:F14"/>
    <mergeCell ref="E13:E1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8" sqref="D3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Лист1</vt:lpstr>
      <vt:lpstr>Лист2</vt:lpstr>
      <vt:lpstr>Лист3</vt:lpstr>
      <vt:lpstr>Лист4</vt:lpstr>
      <vt:lpstr>Лист5</vt:lpstr>
      <vt:lpstr>Лист3!OLE_LINK1</vt:lpstr>
      <vt:lpstr>Лист4!OLE_LINK5</vt:lpstr>
      <vt:lpstr>Лист4!OLE_LINK7</vt:lpstr>
      <vt:lpstr>Лист4!OLE_LINK9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2018-06-07T08:29:11Z</dcterms:modified>
</cp:coreProperties>
</file>